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5076" windowWidth="27320" windowHeight="12040" activeTab="0"/>
  </bookViews>
  <sheets>
    <sheet name="登録申込書（パワー） (10)" sheetId="1" r:id="rId1"/>
    <sheet name="登録申込書（R&amp;D） (9)" sheetId="2" r:id="rId2"/>
    <sheet name="登録申込書（システィーナ） (8)" sheetId="3" r:id="rId3"/>
    <sheet name="登録申込書（ほわいと） (7)" sheetId="4" r:id="rId4"/>
    <sheet name="登録申込書（ＩＣＩ） (6)" sheetId="5" r:id="rId5"/>
    <sheet name="登録申込書（富士重工） (5)" sheetId="6" r:id="rId6"/>
    <sheet name="登録申込書（ﾌﾛｲﾃﾞ） (4)" sheetId="7" r:id="rId7"/>
    <sheet name="登録申込書（宇都宮） (3)" sheetId="8" r:id="rId8"/>
    <sheet name="登録申込書（ｼﾞｭﾆｱ） (2)" sheetId="9" r:id="rId9"/>
    <sheet name="登録申込書（KS継続）" sheetId="10" r:id="rId10"/>
    <sheet name="登録申込書（ひな型） (新規)" sheetId="11" r:id="rId11"/>
    <sheet name="登録申込書（ひな型）" sheetId="12" r:id="rId12"/>
    <sheet name="登録申込書（白銀）" sheetId="13" r:id="rId13"/>
    <sheet name="登録申込書（富士重工）" sheetId="14" r:id="rId14"/>
    <sheet name="登録申込書（関東自動車）) (新規)" sheetId="15" r:id="rId15"/>
    <sheet name="登録申込書（関東自動車）)" sheetId="16" r:id="rId16"/>
    <sheet name="登録申込書（市役所）" sheetId="17" r:id="rId17"/>
    <sheet name="登録申込書（ｼｬﾛｰﾑ）" sheetId="18" r:id="rId18"/>
    <sheet name="登録申込書（ﾊﾟｰﾙ）" sheetId="19" r:id="rId19"/>
    <sheet name="登録申込書（ＫＳ）" sheetId="20" r:id="rId20"/>
    <sheet name="登録申込書（パワー）" sheetId="21" r:id="rId21"/>
    <sheet name="登録申込書（フロイデ）" sheetId="22" r:id="rId22"/>
    <sheet name="登録申込書（ＡＢＣ)" sheetId="23" r:id="rId23"/>
    <sheet name="登録申込書（Ｒ＆Ｄ） (新規)" sheetId="24" r:id="rId24"/>
    <sheet name="登録申込書（Ｒ＆Ｄ）" sheetId="25" r:id="rId25"/>
    <sheet name="登録申込書（フレンド）" sheetId="26" r:id="rId26"/>
    <sheet name="登録申込書（レオン） (新規)" sheetId="27" r:id="rId27"/>
    <sheet name="登録申込書（レオン）" sheetId="28" r:id="rId28"/>
    <sheet name="登録申込書（システィーナ）" sheetId="29" r:id="rId29"/>
    <sheet name="登録申込書（ホワイトぱれっと） (新規)" sheetId="30" r:id="rId30"/>
    <sheet name="登録申込書（ホワイトぱれっと）" sheetId="31" r:id="rId31"/>
    <sheet name="登録申込書（ﾊｰﾄ&amp;ｽﾍﾟｰﾄﾞ）" sheetId="32" r:id="rId32"/>
    <sheet name="登録申込書（ＩＣＩ） (新規)" sheetId="33" r:id="rId33"/>
    <sheet name="登録申込書（ＩＣＩ）" sheetId="34" r:id="rId34"/>
    <sheet name="登録申込書（ジュニア） (新規)" sheetId="35" r:id="rId35"/>
    <sheet name="登録申込書（ジュニア）" sheetId="36" r:id="rId36"/>
    <sheet name="登録申込書（県庁）" sheetId="37" r:id="rId37"/>
  </sheets>
  <definedNames>
    <definedName name="_xlnm.Print_Area" localSheetId="22">'登録申込書（ＡＢＣ)'!$A$1:$J$95</definedName>
    <definedName name="_xlnm.Print_Area" localSheetId="33">'登録申込書（ＩＣＩ）'!$A$1:$J$95</definedName>
    <definedName name="_xlnm.Print_Area" localSheetId="4">'登録申込書（ＩＣＩ） (6)'!$A$1:$J$95</definedName>
    <definedName name="_xlnm.Print_Area" localSheetId="32">'登録申込書（ＩＣＩ） (新規)'!$A$1:$J$95</definedName>
    <definedName name="_xlnm.Print_Area" localSheetId="19">'登録申込書（ＫＳ）'!$A$1:$J$95</definedName>
    <definedName name="_xlnm.Print_Area" localSheetId="9">'登録申込書（KS継続）'!$K$1:$T$95</definedName>
    <definedName name="_xlnm.Print_Area" localSheetId="24">'登録申込書（Ｒ＆Ｄ）'!$A$1:$J$95</definedName>
    <definedName name="_xlnm.Print_Area" localSheetId="1">'登録申込書（R&amp;D） (9)'!$K$1:$T$95</definedName>
    <definedName name="_xlnm.Print_Area" localSheetId="23">'登録申込書（Ｒ＆Ｄ） (新規)'!$A$1:$J$95</definedName>
    <definedName name="_xlnm.Print_Area" localSheetId="28">'登録申込書（システィーナ）'!$A$1:$J$95</definedName>
    <definedName name="_xlnm.Print_Area" localSheetId="2">'登録申込書（システィーナ） (8)'!$A$1:$J$95</definedName>
    <definedName name="_xlnm.Print_Area" localSheetId="17">'登録申込書（ｼｬﾛｰﾑ）'!$A$1:$J$95</definedName>
    <definedName name="_xlnm.Print_Area" localSheetId="35">'登録申込書（ジュニア）'!$A$1:$J$95</definedName>
    <definedName name="_xlnm.Print_Area" localSheetId="8">'登録申込書（ｼﾞｭﾆｱ） (2)'!$A$1:$J$95</definedName>
    <definedName name="_xlnm.Print_Area" localSheetId="34">'登録申込書（ジュニア） (新規)'!$A$1:$J$95</definedName>
    <definedName name="_xlnm.Print_Area" localSheetId="31">'登録申込書（ﾊｰﾄ&amp;ｽﾍﾟｰﾄﾞ）'!$A$1:$J$95</definedName>
    <definedName name="_xlnm.Print_Area" localSheetId="18">'登録申込書（ﾊﾟｰﾙ）'!$A$1:$J$95</definedName>
    <definedName name="_xlnm.Print_Area" localSheetId="20">'登録申込書（パワー）'!$A$1:$J$95</definedName>
    <definedName name="_xlnm.Print_Area" localSheetId="0">'登録申込書（パワー） (10)'!$A$1:$J$95</definedName>
    <definedName name="_xlnm.Print_Area" localSheetId="11">'登録申込書（ひな型）'!$A$1:$J$95</definedName>
    <definedName name="_xlnm.Print_Area" localSheetId="10">'登録申込書（ひな型） (新規)'!$K$1:$T$95</definedName>
    <definedName name="_xlnm.Print_Area" localSheetId="25">'登録申込書（フレンド）'!$A$1:$J$95</definedName>
    <definedName name="_xlnm.Print_Area" localSheetId="21">'登録申込書（フロイデ）'!$A$1:$J$95</definedName>
    <definedName name="_xlnm.Print_Area" localSheetId="6">'登録申込書（ﾌﾛｲﾃﾞ） (4)'!$A$1:$J$95</definedName>
    <definedName name="_xlnm.Print_Area" localSheetId="3">'登録申込書（ほわいと） (7)'!$K$1:$T$95</definedName>
    <definedName name="_xlnm.Print_Area" localSheetId="30">'登録申込書（ホワイトぱれっと）'!$A$1:$J$95</definedName>
    <definedName name="_xlnm.Print_Area" localSheetId="29">'登録申込書（ホワイトぱれっと） (新規)'!$A$1:$J$95</definedName>
    <definedName name="_xlnm.Print_Area" localSheetId="27">'登録申込書（レオン）'!$A$1:$J$95</definedName>
    <definedName name="_xlnm.Print_Area" localSheetId="26">'登録申込書（レオン） (新規)'!$A$1:$J$95</definedName>
    <definedName name="_xlnm.Print_Area" localSheetId="7">'登録申込書（宇都宮） (3)'!$K$1:$T$95</definedName>
    <definedName name="_xlnm.Print_Area" localSheetId="15">'登録申込書（関東自動車）)'!$A$1:$J$95</definedName>
    <definedName name="_xlnm.Print_Area" localSheetId="14">'登録申込書（関東自動車）) (新規)'!$A$1:$J$95</definedName>
    <definedName name="_xlnm.Print_Area" localSheetId="36">'登録申込書（県庁）'!$A$1:$J$95</definedName>
    <definedName name="_xlnm.Print_Area" localSheetId="16">'登録申込書（市役所）'!$A$1:$J$95</definedName>
    <definedName name="_xlnm.Print_Area" localSheetId="12">'登録申込書（白銀）'!$A$1:$J$95</definedName>
    <definedName name="_xlnm.Print_Area" localSheetId="13">'登録申込書（富士重工）'!$A$1:$J$95</definedName>
    <definedName name="_xlnm.Print_Area" localSheetId="5">'登録申込書（富士重工） (5)'!$K$1:$T$95</definedName>
  </definedNames>
  <calcPr fullCalcOnLoad="1"/>
</workbook>
</file>

<file path=xl/sharedStrings.xml><?xml version="1.0" encoding="utf-8"?>
<sst xmlns="http://schemas.openxmlformats.org/spreadsheetml/2006/main" count="8569" uniqueCount="214">
  <si>
    <t>記載担当者氏名</t>
  </si>
  <si>
    <t>中学生</t>
  </si>
  <si>
    <t>高校生</t>
  </si>
  <si>
    <t>大学生</t>
  </si>
  <si>
    <t>各種公認技術代表</t>
  </si>
  <si>
    <t>各種公認セッター</t>
  </si>
  <si>
    <t>公認計算員</t>
  </si>
  <si>
    <t>各種公認検定員</t>
  </si>
  <si>
    <t>各種公認パトロール</t>
  </si>
  <si>
    <t>送金日及び送金方法　　　月　　日、現金書留、振込み（郵便局、　　　銀行）</t>
  </si>
  <si>
    <t>石橋　　明</t>
  </si>
  <si>
    <t>028-634-8638</t>
  </si>
  <si>
    <t>028-635-8862</t>
  </si>
  <si>
    <t>加藤　誠史</t>
  </si>
  <si>
    <t>028-656-2109</t>
  </si>
  <si>
    <t>028-675-2876</t>
  </si>
  <si>
    <t>市役所</t>
  </si>
  <si>
    <t>大山　　斉</t>
  </si>
  <si>
    <t>090-4628-5438</t>
  </si>
  <si>
    <t>神山　祐一</t>
  </si>
  <si>
    <t>028-665-7000</t>
  </si>
  <si>
    <t>富士重工</t>
  </si>
  <si>
    <t>田代　　丞</t>
  </si>
  <si>
    <t>028-647-1748</t>
  </si>
  <si>
    <t>白銀</t>
  </si>
  <si>
    <t>木村　修一</t>
  </si>
  <si>
    <t>岡田　隆夫</t>
  </si>
  <si>
    <t>028-611-5120</t>
  </si>
  <si>
    <t>関東自動車</t>
  </si>
  <si>
    <t>028-611-5135</t>
  </si>
  <si>
    <t>須永　恭広</t>
  </si>
  <si>
    <t>028-622-0488</t>
  </si>
  <si>
    <t>028-627-7871</t>
  </si>
  <si>
    <t>　　加盟団体長　殿</t>
  </si>
  <si>
    <t>会員登録申込書</t>
  </si>
  <si>
    <t>　加盟団体名</t>
  </si>
  <si>
    <t>宇都宮</t>
  </si>
  <si>
    <t>スキー協会</t>
  </si>
  <si>
    <t>所属団体</t>
  </si>
  <si>
    <t>Tel</t>
  </si>
  <si>
    <t>Fax</t>
  </si>
  <si>
    <t>　次のとおり登録します。関係書類は「登録申込書」、「新規会員（移籍入会を含む）登録表」、「事前競技者登録済会員表及び継続会員登録表」を添付いたします。</t>
  </si>
  <si>
    <t>1　会員登録料</t>
  </si>
  <si>
    <t>会員登録区分</t>
  </si>
  <si>
    <t>新規</t>
  </si>
  <si>
    <t>移籍</t>
  </si>
  <si>
    <t>継続</t>
  </si>
  <si>
    <t>人数</t>
  </si>
  <si>
    <t>単価</t>
  </si>
  <si>
    <t>登録料</t>
  </si>
  <si>
    <t>一般</t>
  </si>
  <si>
    <t>小学生以下</t>
  </si>
  <si>
    <t>小計(1)</t>
  </si>
  <si>
    <t>2　有資格者年次登録料</t>
  </si>
  <si>
    <t>競技資格</t>
  </si>
  <si>
    <t>運営・技術指導者</t>
  </si>
  <si>
    <t>Ａ・Ｂ・Ｃ級コーチ（有料者）</t>
  </si>
  <si>
    <t>各種公認審判員（有料者）</t>
  </si>
  <si>
    <t>教育資格</t>
  </si>
  <si>
    <t>各種公認正・準指導員</t>
  </si>
  <si>
    <t>認定指導員</t>
  </si>
  <si>
    <t>小計(2)</t>
  </si>
  <si>
    <t>3　スキー補償制度及びスキー・スノーボード・パトロール賠償補償保険料</t>
  </si>
  <si>
    <t>スキー補償制度</t>
  </si>
  <si>
    <t>保険料</t>
  </si>
  <si>
    <t>一般会員スキー補償（スキー雪上のみ）</t>
  </si>
  <si>
    <t>一般会員スキー補償（スキー雪上陸上）</t>
  </si>
  <si>
    <t>一般会員スキー補償（スキー・ボード雪上のみ）</t>
  </si>
  <si>
    <t>一般会員スキー補償（スキー・ボード雪上陸上）</t>
  </si>
  <si>
    <t>有資格者賠償補償</t>
  </si>
  <si>
    <t>有資格者スキー補償（スキー雪上のみ）と賠償</t>
  </si>
  <si>
    <t>有資格者スキー補償（スキー雪上・陸上）と賠償</t>
  </si>
  <si>
    <t>有資格者スキー補償（スキー・ボード雪上のみ）と賠償</t>
  </si>
  <si>
    <t>有資格者スキー補償（スキー・ボード雪上陸上）と賠償</t>
  </si>
  <si>
    <t>パトロール賠償補償</t>
  </si>
  <si>
    <t>小計(3)</t>
  </si>
  <si>
    <t>4　競技者登録料</t>
  </si>
  <si>
    <t>ＳＡＪ競技者登録</t>
  </si>
  <si>
    <t>ＦＩＳ競技者登録</t>
  </si>
  <si>
    <t>競技者登録料　　*9月10日までの申込み分</t>
  </si>
  <si>
    <t>競技者登録区分</t>
  </si>
  <si>
    <t>ジャンプ</t>
  </si>
  <si>
    <t>コンバインド</t>
  </si>
  <si>
    <t>クロスカントリー</t>
  </si>
  <si>
    <t>アルペン</t>
  </si>
  <si>
    <t>フリースタイル</t>
  </si>
  <si>
    <t>スノーボード</t>
  </si>
  <si>
    <t>マスターズ</t>
  </si>
  <si>
    <t>スピードスキー</t>
  </si>
  <si>
    <t>合計</t>
  </si>
  <si>
    <t>-</t>
  </si>
  <si>
    <t>競技者登録料　　*9月11日以降の申込み分</t>
  </si>
  <si>
    <t>競技者登録金額合計総金額（4）</t>
  </si>
  <si>
    <t>会員・競技者登録合計総金額(1+2+3+4)</t>
  </si>
  <si>
    <t>5  その他(会員登録以外)</t>
  </si>
  <si>
    <t>その他の合計総金額（5）</t>
  </si>
  <si>
    <t>送金総額（1+2+3+4+5）</t>
  </si>
  <si>
    <t>会員登録合計総金額(1+2+3)</t>
  </si>
  <si>
    <t>スキークラブ</t>
  </si>
  <si>
    <t>和田　友実子</t>
  </si>
  <si>
    <t>090-5526-7415</t>
  </si>
  <si>
    <t>粕谷　嘉男</t>
  </si>
  <si>
    <t>090-3593-7361</t>
  </si>
  <si>
    <t>028-684-7312</t>
  </si>
  <si>
    <t>028-684-7300</t>
  </si>
  <si>
    <t>亀山　　孝</t>
  </si>
  <si>
    <t>632-6121</t>
  </si>
  <si>
    <t>621-6491</t>
  </si>
  <si>
    <t>鈴木　孝雄</t>
  </si>
  <si>
    <t>090-2566-1439</t>
  </si>
  <si>
    <t>028-659-0115</t>
  </si>
  <si>
    <t>佐藤　俊伸</t>
  </si>
  <si>
    <t>028-661-4099</t>
  </si>
  <si>
    <t>028-661-4096</t>
  </si>
  <si>
    <t>澤田　武</t>
  </si>
  <si>
    <t>080-2085-5834</t>
  </si>
  <si>
    <t>赤羽　　裕</t>
  </si>
  <si>
    <t>028-667-6665</t>
  </si>
  <si>
    <t>0285-83-1677</t>
  </si>
  <si>
    <t>柴田　幸兵</t>
  </si>
  <si>
    <t>090-7364-3132</t>
  </si>
  <si>
    <t>駒田　友昭</t>
  </si>
  <si>
    <t>028-673-8584</t>
  </si>
  <si>
    <t>芳野　哲也</t>
  </si>
  <si>
    <t>028-621-5578</t>
  </si>
  <si>
    <r>
      <t>池田　良</t>
    </r>
    <r>
      <rPr>
        <sz val="10"/>
        <color indexed="8"/>
        <rFont val="ＭＳ Ｐゴシック"/>
        <family val="3"/>
      </rPr>
      <t>博</t>
    </r>
  </si>
  <si>
    <t>橿渕　光広</t>
  </si>
  <si>
    <t>090-2160-6146</t>
  </si>
  <si>
    <t>0282-24-0931</t>
  </si>
  <si>
    <t>県庁</t>
  </si>
  <si>
    <t>加盟団体番号</t>
  </si>
  <si>
    <t>地域番号</t>
  </si>
  <si>
    <t>所属団体番号</t>
  </si>
  <si>
    <t>＊コード番号は必ず記入してください</t>
  </si>
  <si>
    <t>加盟団体</t>
  </si>
  <si>
    <t>栃木県</t>
  </si>
  <si>
    <t>スキー連盟</t>
  </si>
  <si>
    <t>地域番号</t>
  </si>
  <si>
    <t>ジュニア</t>
  </si>
  <si>
    <t>ＩＣＩ</t>
  </si>
  <si>
    <t>ハート＆スペード</t>
  </si>
  <si>
    <t>ホワイトぱれっと</t>
  </si>
  <si>
    <t>システィーナ</t>
  </si>
  <si>
    <t>レオン</t>
  </si>
  <si>
    <t>フレンド</t>
  </si>
  <si>
    <t>Ｒ＆Ｄ</t>
  </si>
  <si>
    <t>ＡＢＣ</t>
  </si>
  <si>
    <t>フロイデ</t>
  </si>
  <si>
    <t>パワー</t>
  </si>
  <si>
    <t>ＫＳ</t>
  </si>
  <si>
    <t>パール</t>
  </si>
  <si>
    <t>シャローム</t>
  </si>
  <si>
    <t>009</t>
  </si>
  <si>
    <t>009</t>
  </si>
  <si>
    <t>005</t>
  </si>
  <si>
    <t>005</t>
  </si>
  <si>
    <t>006</t>
  </si>
  <si>
    <t>001</t>
  </si>
  <si>
    <t>003</t>
  </si>
  <si>
    <t>004</t>
  </si>
  <si>
    <t>007</t>
  </si>
  <si>
    <t>010</t>
  </si>
  <si>
    <t>012</t>
  </si>
  <si>
    <t>013</t>
  </si>
  <si>
    <t>014</t>
  </si>
  <si>
    <t>018</t>
  </si>
  <si>
    <t>020</t>
  </si>
  <si>
    <t>024</t>
  </si>
  <si>
    <t>025</t>
  </si>
  <si>
    <t>026</t>
  </si>
  <si>
    <t>029</t>
  </si>
  <si>
    <t>030</t>
  </si>
  <si>
    <t>031</t>
  </si>
  <si>
    <t>033</t>
  </si>
  <si>
    <t>036</t>
  </si>
  <si>
    <t>パトロール賠償補償（雪上のみ）</t>
  </si>
  <si>
    <t>スキー競技選手　アマチュア　（スキー雪上・陸上）と賠償</t>
  </si>
  <si>
    <t>スキー競技選手　アマチュア　（スキー・ボード雪上陸上）と賠償</t>
  </si>
  <si>
    <t>スキー競技選手　プロ　　　　　（スキー雪上・陸上）と賠償</t>
  </si>
  <si>
    <t>スキー競技選手　プロ　　　　　（スキー・ボード雪上陸上）と賠償</t>
  </si>
  <si>
    <t>栃木県スキー連盟　会長　殿</t>
  </si>
  <si>
    <t>　次のとおり登録します。関係書類は「登録申込書」、「新規会員（移籍入会を含む）登録表」、「事前競技者登録済会員表及び継続会員登録表」の各１部を添付いたします。</t>
  </si>
  <si>
    <t>所属団体名</t>
  </si>
  <si>
    <t>（所属団体　　　　年　　　　月　　　　日申込分）</t>
  </si>
  <si>
    <t>小計</t>
  </si>
  <si>
    <t>会員登録合計総金額</t>
  </si>
  <si>
    <t>競技者登録金額合計総金額</t>
  </si>
  <si>
    <t>会員・競技者登録合計総金額</t>
  </si>
  <si>
    <t>005</t>
  </si>
  <si>
    <t>013</t>
  </si>
  <si>
    <t>KS</t>
  </si>
  <si>
    <t>028-625-3476</t>
  </si>
  <si>
    <t>宇都宮ジュニア</t>
  </si>
  <si>
    <t>036</t>
  </si>
  <si>
    <t>001</t>
  </si>
  <si>
    <t>018</t>
  </si>
  <si>
    <t>矢口　英樹</t>
  </si>
  <si>
    <t>028-611-1752</t>
  </si>
  <si>
    <t>004</t>
  </si>
  <si>
    <t>小林　航</t>
  </si>
  <si>
    <t>028-684-7534</t>
  </si>
  <si>
    <t>028-684-7530</t>
  </si>
  <si>
    <t>ICI</t>
  </si>
  <si>
    <t>033</t>
  </si>
  <si>
    <t>田代　丞</t>
  </si>
  <si>
    <t>090-2302-3274</t>
  </si>
  <si>
    <t>030</t>
  </si>
  <si>
    <t>029</t>
  </si>
  <si>
    <t>駒田　友昭</t>
  </si>
  <si>
    <t>024</t>
  </si>
  <si>
    <t>葛岡　浩平</t>
  </si>
  <si>
    <t>0285-37-6762</t>
  </si>
  <si>
    <t>014</t>
  </si>
  <si>
    <t>028-667-6697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</si>
</sst>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１．登録申込集計表（&quot;[$-411]ggge&quot;年&quot;m&quot;月&quot;d&quot;日、申込分）&quot;;;&quot;１．登録申込集計表（平成　　年　月　　日、申込分）&quot;"/>
    <numFmt numFmtId="178" formatCode="&quot;１．登録申込集計表（&quot;[$-411]ggge&quot;年&quot;m&quot;月&quot;d&quot;日、申込分）&quot;;;&quot;１．登録申込集計表（平成　　年　　月　　日、申込分）&quot;"/>
    <numFmt numFmtId="179" formatCode="&quot;円&quot;"/>
    <numFmt numFmtId="180" formatCode="#,###&quot;円&quot;"/>
    <numFmt numFmtId="181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9C6500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b/>
      <sz val="8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42" fillId="0" borderId="0" xfId="96" applyFont="1">
      <alignment vertical="center"/>
      <protection/>
    </xf>
    <xf numFmtId="0" fontId="32" fillId="0" borderId="0" xfId="96">
      <alignment vertical="center"/>
      <protection/>
    </xf>
    <xf numFmtId="0" fontId="42" fillId="0" borderId="0" xfId="96" applyFont="1" applyAlignment="1">
      <alignment horizontal="right" vertical="center"/>
      <protection/>
    </xf>
    <xf numFmtId="0" fontId="42" fillId="0" borderId="10" xfId="96" applyFont="1" applyBorder="1">
      <alignment vertical="center"/>
      <protection/>
    </xf>
    <xf numFmtId="0" fontId="42" fillId="0" borderId="11" xfId="96" applyFont="1" applyBorder="1" applyAlignment="1">
      <alignment horizontal="center" vertical="center"/>
      <protection/>
    </xf>
    <xf numFmtId="0" fontId="42" fillId="0" borderId="11" xfId="96" applyFont="1" applyFill="1" applyBorder="1" applyAlignment="1">
      <alignment horizontal="center" vertical="center"/>
      <protection/>
    </xf>
    <xf numFmtId="0" fontId="42" fillId="0" borderId="12" xfId="96" applyFont="1" applyBorder="1">
      <alignment vertical="center"/>
      <protection/>
    </xf>
    <xf numFmtId="0" fontId="42" fillId="0" borderId="13" xfId="96" applyFont="1" applyBorder="1">
      <alignment vertical="center"/>
      <protection/>
    </xf>
    <xf numFmtId="0" fontId="42" fillId="0" borderId="14" xfId="96" applyFont="1" applyBorder="1">
      <alignment vertical="center"/>
      <protection/>
    </xf>
    <xf numFmtId="3" fontId="42" fillId="0" borderId="11" xfId="96" applyNumberFormat="1" applyFont="1" applyBorder="1">
      <alignment vertical="center"/>
      <protection/>
    </xf>
    <xf numFmtId="5" fontId="42" fillId="0" borderId="11" xfId="96" applyNumberFormat="1" applyFont="1" applyBorder="1">
      <alignment vertical="center"/>
      <protection/>
    </xf>
    <xf numFmtId="0" fontId="42" fillId="0" borderId="11" xfId="96" applyFont="1" applyBorder="1">
      <alignment vertical="center"/>
      <protection/>
    </xf>
    <xf numFmtId="0" fontId="42" fillId="0" borderId="11" xfId="96" applyFont="1" applyBorder="1" applyAlignment="1">
      <alignment horizontal="right" vertical="center"/>
      <protection/>
    </xf>
    <xf numFmtId="0" fontId="42" fillId="0" borderId="12" xfId="96" applyFont="1" applyFill="1" applyBorder="1">
      <alignment vertical="center"/>
      <protection/>
    </xf>
    <xf numFmtId="0" fontId="43" fillId="0" borderId="0" xfId="96" applyFont="1">
      <alignment vertical="center"/>
      <protection/>
    </xf>
    <xf numFmtId="0" fontId="42" fillId="0" borderId="12" xfId="96" applyFont="1" applyBorder="1" applyAlignment="1">
      <alignment/>
      <protection/>
    </xf>
    <xf numFmtId="0" fontId="42" fillId="0" borderId="0" xfId="96" applyFont="1" applyBorder="1">
      <alignment vertical="center"/>
      <protection/>
    </xf>
    <xf numFmtId="0" fontId="42" fillId="0" borderId="0" xfId="96" applyFont="1" applyBorder="1" applyAlignment="1">
      <alignment horizontal="right" vertical="center"/>
      <protection/>
    </xf>
    <xf numFmtId="0" fontId="42" fillId="0" borderId="0" xfId="96" applyFont="1" applyBorder="1" applyAlignment="1">
      <alignment vertical="center"/>
      <protection/>
    </xf>
    <xf numFmtId="0" fontId="42" fillId="0" borderId="0" xfId="96" applyFont="1" applyFill="1" applyBorder="1" applyAlignment="1">
      <alignment horizontal="right" vertical="center"/>
      <protection/>
    </xf>
    <xf numFmtId="0" fontId="42" fillId="0" borderId="0" xfId="96" applyFont="1" applyBorder="1" applyAlignment="1">
      <alignment horizontal="center" vertical="center"/>
      <protection/>
    </xf>
    <xf numFmtId="0" fontId="42" fillId="0" borderId="10" xfId="96" applyFont="1" applyBorder="1" applyAlignment="1">
      <alignment horizontal="center" vertical="center" shrinkToFit="1"/>
      <protection/>
    </xf>
    <xf numFmtId="0" fontId="32" fillId="0" borderId="0" xfId="108">
      <alignment/>
      <protection/>
    </xf>
    <xf numFmtId="0" fontId="32" fillId="0" borderId="0" xfId="109">
      <alignment/>
      <protection/>
    </xf>
    <xf numFmtId="0" fontId="32" fillId="0" borderId="0" xfId="110">
      <alignment/>
      <protection/>
    </xf>
    <xf numFmtId="0" fontId="32" fillId="0" borderId="0" xfId="111">
      <alignment/>
      <protection/>
    </xf>
    <xf numFmtId="0" fontId="32" fillId="0" borderId="0" xfId="113">
      <alignment/>
      <protection/>
    </xf>
    <xf numFmtId="0" fontId="32" fillId="0" borderId="0" xfId="86">
      <alignment/>
      <protection/>
    </xf>
    <xf numFmtId="0" fontId="32" fillId="0" borderId="0" xfId="87">
      <alignment/>
      <protection/>
    </xf>
    <xf numFmtId="0" fontId="32" fillId="0" borderId="0" xfId="88">
      <alignment/>
      <protection/>
    </xf>
    <xf numFmtId="0" fontId="32" fillId="0" borderId="0" xfId="89">
      <alignment/>
      <protection/>
    </xf>
    <xf numFmtId="0" fontId="32" fillId="0" borderId="0" xfId="90">
      <alignment/>
      <protection/>
    </xf>
    <xf numFmtId="0" fontId="32" fillId="0" borderId="0" xfId="91">
      <alignment/>
      <protection/>
    </xf>
    <xf numFmtId="0" fontId="32" fillId="0" borderId="0" xfId="92">
      <alignment/>
      <protection/>
    </xf>
    <xf numFmtId="0" fontId="32" fillId="0" borderId="0" xfId="93">
      <alignment/>
      <protection/>
    </xf>
    <xf numFmtId="0" fontId="32" fillId="0" borderId="0" xfId="94">
      <alignment/>
      <protection/>
    </xf>
    <xf numFmtId="0" fontId="32" fillId="0" borderId="0" xfId="95">
      <alignment/>
      <protection/>
    </xf>
    <xf numFmtId="0" fontId="32" fillId="0" borderId="0" xfId="97">
      <alignment/>
      <protection/>
    </xf>
    <xf numFmtId="0" fontId="32" fillId="0" borderId="0" xfId="98">
      <alignment/>
      <protection/>
    </xf>
    <xf numFmtId="0" fontId="32" fillId="0" borderId="0" xfId="99">
      <alignment/>
      <protection/>
    </xf>
    <xf numFmtId="0" fontId="32" fillId="0" borderId="0" xfId="100">
      <alignment/>
      <protection/>
    </xf>
    <xf numFmtId="0" fontId="32" fillId="0" borderId="0" xfId="101">
      <alignment/>
      <protection/>
    </xf>
    <xf numFmtId="0" fontId="32" fillId="0" borderId="0" xfId="102">
      <alignment/>
      <protection/>
    </xf>
    <xf numFmtId="0" fontId="32" fillId="0" borderId="0" xfId="103">
      <alignment/>
      <protection/>
    </xf>
    <xf numFmtId="0" fontId="32" fillId="0" borderId="0" xfId="104">
      <alignment/>
      <protection/>
    </xf>
    <xf numFmtId="0" fontId="32" fillId="0" borderId="0" xfId="105">
      <alignment/>
      <protection/>
    </xf>
    <xf numFmtId="0" fontId="32" fillId="0" borderId="0" xfId="106">
      <alignment/>
      <protection/>
    </xf>
    <xf numFmtId="0" fontId="32" fillId="0" borderId="0" xfId="96" applyFont="1" applyAlignment="1">
      <alignment horizontal="left" vertical="center"/>
      <protection/>
    </xf>
    <xf numFmtId="0" fontId="32" fillId="0" borderId="0" xfId="96" applyFont="1">
      <alignment vertical="center"/>
      <protection/>
    </xf>
    <xf numFmtId="0" fontId="32" fillId="0" borderId="15" xfId="108" applyBorder="1" applyAlignment="1" quotePrefix="1">
      <alignment horizontal="center"/>
      <protection/>
    </xf>
    <xf numFmtId="0" fontId="32" fillId="0" borderId="15" xfId="109" applyBorder="1" applyAlignment="1" quotePrefix="1">
      <alignment horizontal="center"/>
      <protection/>
    </xf>
    <xf numFmtId="0" fontId="32" fillId="0" borderId="15" xfId="110" applyBorder="1" applyAlignment="1" quotePrefix="1">
      <alignment horizontal="center"/>
      <protection/>
    </xf>
    <xf numFmtId="0" fontId="32" fillId="0" borderId="15" xfId="111" applyBorder="1" applyAlignment="1" quotePrefix="1">
      <alignment horizontal="center"/>
      <protection/>
    </xf>
    <xf numFmtId="0" fontId="32" fillId="0" borderId="15" xfId="113" applyBorder="1" applyAlignment="1" quotePrefix="1">
      <alignment horizontal="center"/>
      <protection/>
    </xf>
    <xf numFmtId="0" fontId="32" fillId="0" borderId="15" xfId="86" applyBorder="1" applyAlignment="1" quotePrefix="1">
      <alignment horizontal="center"/>
      <protection/>
    </xf>
    <xf numFmtId="0" fontId="32" fillId="0" borderId="15" xfId="87" applyBorder="1" applyAlignment="1" quotePrefix="1">
      <alignment horizontal="center"/>
      <protection/>
    </xf>
    <xf numFmtId="0" fontId="32" fillId="0" borderId="15" xfId="88" applyBorder="1" applyAlignment="1" quotePrefix="1">
      <alignment horizontal="center"/>
      <protection/>
    </xf>
    <xf numFmtId="0" fontId="32" fillId="0" borderId="15" xfId="89" applyBorder="1" applyAlignment="1" quotePrefix="1">
      <alignment horizontal="center"/>
      <protection/>
    </xf>
    <xf numFmtId="0" fontId="32" fillId="0" borderId="15" xfId="90" applyBorder="1" applyAlignment="1" quotePrefix="1">
      <alignment horizontal="center"/>
      <protection/>
    </xf>
    <xf numFmtId="0" fontId="32" fillId="0" borderId="15" xfId="91" applyBorder="1" applyAlignment="1" quotePrefix="1">
      <alignment horizontal="center"/>
      <protection/>
    </xf>
    <xf numFmtId="0" fontId="32" fillId="0" borderId="15" xfId="92" applyBorder="1" applyAlignment="1" quotePrefix="1">
      <alignment horizontal="center"/>
      <protection/>
    </xf>
    <xf numFmtId="0" fontId="32" fillId="0" borderId="15" xfId="93" applyBorder="1" applyAlignment="1" quotePrefix="1">
      <alignment horizontal="center"/>
      <protection/>
    </xf>
    <xf numFmtId="0" fontId="32" fillId="0" borderId="15" xfId="94" applyBorder="1" applyAlignment="1" quotePrefix="1">
      <alignment horizontal="center"/>
      <protection/>
    </xf>
    <xf numFmtId="0" fontId="32" fillId="0" borderId="15" xfId="95" applyBorder="1" applyAlignment="1" quotePrefix="1">
      <alignment horizontal="center"/>
      <protection/>
    </xf>
    <xf numFmtId="0" fontId="32" fillId="0" borderId="15" xfId="97" applyBorder="1" applyAlignment="1" quotePrefix="1">
      <alignment horizontal="center"/>
      <protection/>
    </xf>
    <xf numFmtId="0" fontId="32" fillId="0" borderId="15" xfId="98" applyBorder="1" applyAlignment="1" quotePrefix="1">
      <alignment horizontal="center"/>
      <protection/>
    </xf>
    <xf numFmtId="0" fontId="32" fillId="0" borderId="15" xfId="99" applyBorder="1" applyAlignment="1" quotePrefix="1">
      <alignment horizontal="center"/>
      <protection/>
    </xf>
    <xf numFmtId="0" fontId="32" fillId="0" borderId="15" xfId="100" applyBorder="1" applyAlignment="1" quotePrefix="1">
      <alignment horizontal="center"/>
      <protection/>
    </xf>
    <xf numFmtId="0" fontId="32" fillId="0" borderId="15" xfId="101" applyBorder="1" applyAlignment="1" quotePrefix="1">
      <alignment horizontal="center"/>
      <protection/>
    </xf>
    <xf numFmtId="0" fontId="32" fillId="0" borderId="15" xfId="102" applyBorder="1" applyAlignment="1" quotePrefix="1">
      <alignment horizontal="center"/>
      <protection/>
    </xf>
    <xf numFmtId="0" fontId="32" fillId="0" borderId="15" xfId="103" applyBorder="1" applyAlignment="1" quotePrefix="1">
      <alignment horizontal="center"/>
      <protection/>
    </xf>
    <xf numFmtId="0" fontId="32" fillId="0" borderId="15" xfId="104" applyBorder="1" applyAlignment="1" quotePrefix="1">
      <alignment horizontal="center"/>
      <protection/>
    </xf>
    <xf numFmtId="0" fontId="32" fillId="0" borderId="15" xfId="105" applyBorder="1" applyAlignment="1" quotePrefix="1">
      <alignment horizontal="center"/>
      <protection/>
    </xf>
    <xf numFmtId="0" fontId="32" fillId="0" borderId="15" xfId="106" applyBorder="1" applyAlignment="1" quotePrefix="1">
      <alignment horizontal="center"/>
      <protection/>
    </xf>
    <xf numFmtId="0" fontId="42" fillId="0" borderId="10" xfId="96" applyFont="1" applyBorder="1" applyAlignment="1">
      <alignment horizontal="center" vertical="center"/>
      <protection/>
    </xf>
    <xf numFmtId="0" fontId="32" fillId="0" borderId="0" xfId="96" applyFont="1" applyAlignment="1">
      <alignment horizontal="right" vertical="center"/>
      <protection/>
    </xf>
    <xf numFmtId="0" fontId="42" fillId="0" borderId="10" xfId="96" applyFont="1" applyBorder="1" applyAlignment="1" quotePrefix="1">
      <alignment horizontal="center" vertical="center"/>
      <protection/>
    </xf>
    <xf numFmtId="5" fontId="44" fillId="0" borderId="10" xfId="96" applyNumberFormat="1" applyFont="1" applyBorder="1" applyAlignment="1">
      <alignment horizontal="right" vertical="center"/>
      <protection/>
    </xf>
    <xf numFmtId="5" fontId="42" fillId="0" borderId="10" xfId="96" applyNumberFormat="1" applyFont="1" applyBorder="1" applyAlignment="1">
      <alignment horizontal="right" vertical="center"/>
      <protection/>
    </xf>
    <xf numFmtId="0" fontId="42" fillId="0" borderId="12" xfId="96" applyFont="1" applyBorder="1" applyAlignment="1">
      <alignment horizontal="center" vertical="center"/>
      <protection/>
    </xf>
    <xf numFmtId="0" fontId="42" fillId="0" borderId="13" xfId="96" applyFont="1" applyBorder="1" applyAlignment="1">
      <alignment horizontal="center" vertical="center"/>
      <protection/>
    </xf>
    <xf numFmtId="0" fontId="42" fillId="0" borderId="14" xfId="96" applyFont="1" applyBorder="1" applyAlignment="1">
      <alignment horizontal="center" vertical="center"/>
      <protection/>
    </xf>
    <xf numFmtId="0" fontId="42" fillId="0" borderId="10" xfId="96" applyFont="1" applyBorder="1" applyAlignment="1">
      <alignment horizontal="right" vertical="center"/>
      <protection/>
    </xf>
    <xf numFmtId="0" fontId="44" fillId="0" borderId="10" xfId="96" applyFont="1" applyBorder="1" applyAlignment="1">
      <alignment horizontal="right" vertical="center"/>
      <protection/>
    </xf>
    <xf numFmtId="0" fontId="42" fillId="0" borderId="16" xfId="96" applyFont="1" applyBorder="1" applyAlignment="1">
      <alignment horizontal="center" vertical="center"/>
      <protection/>
    </xf>
    <xf numFmtId="0" fontId="42" fillId="0" borderId="17" xfId="96" applyFont="1" applyBorder="1" applyAlignment="1">
      <alignment horizontal="center" vertical="center"/>
      <protection/>
    </xf>
    <xf numFmtId="0" fontId="42" fillId="0" borderId="18" xfId="96" applyFont="1" applyBorder="1" applyAlignment="1">
      <alignment horizontal="center" vertical="center"/>
      <protection/>
    </xf>
    <xf numFmtId="0" fontId="42" fillId="0" borderId="19" xfId="96" applyFont="1" applyBorder="1" applyAlignment="1">
      <alignment horizontal="center" vertical="center"/>
      <protection/>
    </xf>
    <xf numFmtId="0" fontId="42" fillId="0" borderId="10" xfId="96" applyFont="1" applyBorder="1" applyAlignment="1">
      <alignment horizontal="center" vertical="center"/>
      <protection/>
    </xf>
    <xf numFmtId="0" fontId="42" fillId="0" borderId="20" xfId="96" applyFont="1" applyBorder="1" applyAlignment="1">
      <alignment horizontal="center" vertical="center"/>
      <protection/>
    </xf>
    <xf numFmtId="0" fontId="45" fillId="0" borderId="0" xfId="96" applyFont="1" applyAlignment="1">
      <alignment horizontal="left" vertical="top" wrapText="1"/>
      <protection/>
    </xf>
    <xf numFmtId="0" fontId="32" fillId="0" borderId="0" xfId="106" applyAlignment="1">
      <alignment horizontal="right"/>
      <protection/>
    </xf>
    <xf numFmtId="0" fontId="32" fillId="0" borderId="21" xfId="106" applyBorder="1" applyAlignment="1">
      <alignment horizontal="right"/>
      <protection/>
    </xf>
    <xf numFmtId="0" fontId="32" fillId="0" borderId="0" xfId="106" applyAlignment="1">
      <alignment horizontal="left" shrinkToFit="1"/>
      <protection/>
    </xf>
    <xf numFmtId="0" fontId="32" fillId="0" borderId="22" xfId="96" applyFont="1" applyBorder="1" applyAlignment="1">
      <alignment horizontal="center" vertical="center"/>
      <protection/>
    </xf>
    <xf numFmtId="0" fontId="46" fillId="0" borderId="0" xfId="96" applyFont="1" applyAlignment="1">
      <alignment horizontal="center" vertical="center"/>
      <protection/>
    </xf>
    <xf numFmtId="0" fontId="32" fillId="0" borderId="0" xfId="96" applyFont="1" applyBorder="1" applyAlignment="1">
      <alignment horizontal="center" vertical="center"/>
      <protection/>
    </xf>
    <xf numFmtId="0" fontId="42" fillId="0" borderId="22" xfId="96" applyFont="1" applyBorder="1" applyAlignment="1">
      <alignment horizontal="center" vertical="center"/>
      <protection/>
    </xf>
    <xf numFmtId="0" fontId="32" fillId="0" borderId="0" xfId="105" applyAlignment="1">
      <alignment horizontal="right"/>
      <protection/>
    </xf>
    <xf numFmtId="0" fontId="32" fillId="0" borderId="21" xfId="105" applyBorder="1" applyAlignment="1">
      <alignment horizontal="right"/>
      <protection/>
    </xf>
    <xf numFmtId="0" fontId="32" fillId="0" borderId="0" xfId="105" applyAlignment="1">
      <alignment horizontal="left" shrinkToFit="1"/>
      <protection/>
    </xf>
    <xf numFmtId="0" fontId="32" fillId="0" borderId="0" xfId="104" applyAlignment="1">
      <alignment horizontal="right"/>
      <protection/>
    </xf>
    <xf numFmtId="0" fontId="32" fillId="0" borderId="21" xfId="104" applyBorder="1" applyAlignment="1">
      <alignment horizontal="right"/>
      <protection/>
    </xf>
    <xf numFmtId="0" fontId="32" fillId="0" borderId="0" xfId="104" applyAlignment="1">
      <alignment horizontal="left" shrinkToFit="1"/>
      <protection/>
    </xf>
    <xf numFmtId="0" fontId="32" fillId="0" borderId="0" xfId="103" applyAlignment="1">
      <alignment horizontal="right"/>
      <protection/>
    </xf>
    <xf numFmtId="0" fontId="32" fillId="0" borderId="21" xfId="103" applyBorder="1" applyAlignment="1">
      <alignment horizontal="right"/>
      <protection/>
    </xf>
    <xf numFmtId="0" fontId="32" fillId="0" borderId="0" xfId="103" applyAlignment="1">
      <alignment horizontal="left" shrinkToFit="1"/>
      <protection/>
    </xf>
    <xf numFmtId="0" fontId="32" fillId="0" borderId="0" xfId="102" applyAlignment="1">
      <alignment horizontal="right"/>
      <protection/>
    </xf>
    <xf numFmtId="0" fontId="32" fillId="0" borderId="21" xfId="102" applyBorder="1" applyAlignment="1">
      <alignment horizontal="right"/>
      <protection/>
    </xf>
    <xf numFmtId="0" fontId="32" fillId="0" borderId="0" xfId="102" applyAlignment="1">
      <alignment horizontal="left" shrinkToFit="1"/>
      <protection/>
    </xf>
    <xf numFmtId="0" fontId="32" fillId="0" borderId="0" xfId="101" applyAlignment="1">
      <alignment horizontal="right"/>
      <protection/>
    </xf>
    <xf numFmtId="0" fontId="32" fillId="0" borderId="21" xfId="101" applyBorder="1" applyAlignment="1">
      <alignment horizontal="right"/>
      <protection/>
    </xf>
    <xf numFmtId="0" fontId="32" fillId="0" borderId="0" xfId="101" applyAlignment="1">
      <alignment horizontal="left" shrinkToFit="1"/>
      <protection/>
    </xf>
    <xf numFmtId="0" fontId="32" fillId="0" borderId="0" xfId="100" applyAlignment="1">
      <alignment horizontal="right"/>
      <protection/>
    </xf>
    <xf numFmtId="0" fontId="32" fillId="0" borderId="21" xfId="100" applyBorder="1" applyAlignment="1">
      <alignment horizontal="right"/>
      <protection/>
    </xf>
    <xf numFmtId="0" fontId="32" fillId="0" borderId="0" xfId="100" applyAlignment="1">
      <alignment horizontal="left" shrinkToFit="1"/>
      <protection/>
    </xf>
    <xf numFmtId="0" fontId="32" fillId="0" borderId="0" xfId="99" applyAlignment="1">
      <alignment horizontal="right"/>
      <protection/>
    </xf>
    <xf numFmtId="0" fontId="32" fillId="0" borderId="21" xfId="99" applyBorder="1" applyAlignment="1">
      <alignment horizontal="right"/>
      <protection/>
    </xf>
    <xf numFmtId="0" fontId="32" fillId="0" borderId="0" xfId="99" applyAlignment="1">
      <alignment horizontal="left" shrinkToFit="1"/>
      <protection/>
    </xf>
    <xf numFmtId="0" fontId="32" fillId="0" borderId="0" xfId="98" applyAlignment="1">
      <alignment horizontal="right"/>
      <protection/>
    </xf>
    <xf numFmtId="0" fontId="32" fillId="0" borderId="21" xfId="98" applyBorder="1" applyAlignment="1">
      <alignment horizontal="right"/>
      <protection/>
    </xf>
    <xf numFmtId="0" fontId="32" fillId="0" borderId="0" xfId="98" applyAlignment="1">
      <alignment horizontal="left" shrinkToFit="1"/>
      <protection/>
    </xf>
    <xf numFmtId="0" fontId="32" fillId="0" borderId="0" xfId="97" applyAlignment="1">
      <alignment horizontal="right"/>
      <protection/>
    </xf>
    <xf numFmtId="0" fontId="32" fillId="0" borderId="21" xfId="97" applyBorder="1" applyAlignment="1">
      <alignment horizontal="right"/>
      <protection/>
    </xf>
    <xf numFmtId="0" fontId="32" fillId="0" borderId="0" xfId="97" applyAlignment="1">
      <alignment horizontal="left" shrinkToFit="1"/>
      <protection/>
    </xf>
    <xf numFmtId="0" fontId="32" fillId="0" borderId="0" xfId="95" applyAlignment="1">
      <alignment horizontal="right"/>
      <protection/>
    </xf>
    <xf numFmtId="0" fontId="32" fillId="0" borderId="21" xfId="95" applyBorder="1" applyAlignment="1">
      <alignment horizontal="right"/>
      <protection/>
    </xf>
    <xf numFmtId="0" fontId="32" fillId="0" borderId="0" xfId="95" applyAlignment="1">
      <alignment horizontal="left" shrinkToFit="1"/>
      <protection/>
    </xf>
    <xf numFmtId="0" fontId="32" fillId="0" borderId="0" xfId="94" applyAlignment="1">
      <alignment horizontal="right"/>
      <protection/>
    </xf>
    <xf numFmtId="0" fontId="32" fillId="0" borderId="21" xfId="94" applyBorder="1" applyAlignment="1">
      <alignment horizontal="right"/>
      <protection/>
    </xf>
    <xf numFmtId="0" fontId="32" fillId="0" borderId="0" xfId="94" applyAlignment="1">
      <alignment horizontal="left" shrinkToFit="1"/>
      <protection/>
    </xf>
    <xf numFmtId="0" fontId="32" fillId="0" borderId="0" xfId="93" applyAlignment="1">
      <alignment horizontal="right"/>
      <protection/>
    </xf>
    <xf numFmtId="0" fontId="32" fillId="0" borderId="21" xfId="93" applyBorder="1" applyAlignment="1">
      <alignment horizontal="right"/>
      <protection/>
    </xf>
    <xf numFmtId="0" fontId="32" fillId="0" borderId="0" xfId="93" applyAlignment="1">
      <alignment horizontal="left" shrinkToFit="1"/>
      <protection/>
    </xf>
    <xf numFmtId="0" fontId="32" fillId="0" borderId="0" xfId="92" applyAlignment="1">
      <alignment horizontal="right"/>
      <protection/>
    </xf>
    <xf numFmtId="0" fontId="32" fillId="0" borderId="21" xfId="92" applyBorder="1" applyAlignment="1">
      <alignment horizontal="right"/>
      <protection/>
    </xf>
    <xf numFmtId="0" fontId="32" fillId="0" borderId="0" xfId="92" applyAlignment="1">
      <alignment horizontal="left" shrinkToFit="1"/>
      <protection/>
    </xf>
    <xf numFmtId="0" fontId="32" fillId="0" borderId="0" xfId="91" applyAlignment="1">
      <alignment horizontal="right"/>
      <protection/>
    </xf>
    <xf numFmtId="0" fontId="32" fillId="0" borderId="21" xfId="91" applyBorder="1" applyAlignment="1">
      <alignment horizontal="right"/>
      <protection/>
    </xf>
    <xf numFmtId="0" fontId="32" fillId="0" borderId="0" xfId="91" applyAlignment="1">
      <alignment horizontal="left" shrinkToFit="1"/>
      <protection/>
    </xf>
    <xf numFmtId="0" fontId="32" fillId="0" borderId="0" xfId="90" applyAlignment="1">
      <alignment horizontal="right"/>
      <protection/>
    </xf>
    <xf numFmtId="0" fontId="32" fillId="0" borderId="21" xfId="90" applyBorder="1" applyAlignment="1">
      <alignment horizontal="right"/>
      <protection/>
    </xf>
    <xf numFmtId="0" fontId="32" fillId="0" borderId="0" xfId="90" applyAlignment="1">
      <alignment horizontal="left" shrinkToFit="1"/>
      <protection/>
    </xf>
    <xf numFmtId="0" fontId="32" fillId="0" borderId="0" xfId="89" applyAlignment="1">
      <alignment horizontal="right"/>
      <protection/>
    </xf>
    <xf numFmtId="0" fontId="32" fillId="0" borderId="21" xfId="89" applyBorder="1" applyAlignment="1">
      <alignment horizontal="right"/>
      <protection/>
    </xf>
    <xf numFmtId="0" fontId="32" fillId="0" borderId="0" xfId="89" applyAlignment="1">
      <alignment horizontal="left" shrinkToFit="1"/>
      <protection/>
    </xf>
    <xf numFmtId="0" fontId="32" fillId="0" borderId="0" xfId="88" applyAlignment="1">
      <alignment horizontal="right"/>
      <protection/>
    </xf>
    <xf numFmtId="0" fontId="32" fillId="0" borderId="21" xfId="88" applyBorder="1" applyAlignment="1">
      <alignment horizontal="right"/>
      <protection/>
    </xf>
    <xf numFmtId="0" fontId="32" fillId="0" borderId="0" xfId="88" applyAlignment="1">
      <alignment horizontal="left" shrinkToFit="1"/>
      <protection/>
    </xf>
    <xf numFmtId="0" fontId="32" fillId="0" borderId="0" xfId="87" applyAlignment="1">
      <alignment horizontal="right"/>
      <protection/>
    </xf>
    <xf numFmtId="0" fontId="32" fillId="0" borderId="21" xfId="87" applyBorder="1" applyAlignment="1">
      <alignment horizontal="right"/>
      <protection/>
    </xf>
    <xf numFmtId="0" fontId="32" fillId="0" borderId="0" xfId="87" applyAlignment="1">
      <alignment horizontal="left" shrinkToFit="1"/>
      <protection/>
    </xf>
    <xf numFmtId="0" fontId="32" fillId="0" borderId="0" xfId="86" applyAlignment="1">
      <alignment horizontal="right"/>
      <protection/>
    </xf>
    <xf numFmtId="0" fontId="32" fillId="0" borderId="21" xfId="86" applyBorder="1" applyAlignment="1">
      <alignment horizontal="right"/>
      <protection/>
    </xf>
    <xf numFmtId="0" fontId="32" fillId="0" borderId="0" xfId="86" applyAlignment="1">
      <alignment horizontal="left" shrinkToFit="1"/>
      <protection/>
    </xf>
    <xf numFmtId="0" fontId="32" fillId="0" borderId="0" xfId="113" applyAlignment="1">
      <alignment horizontal="right"/>
      <protection/>
    </xf>
    <xf numFmtId="0" fontId="32" fillId="0" borderId="21" xfId="113" applyBorder="1" applyAlignment="1">
      <alignment horizontal="right"/>
      <protection/>
    </xf>
    <xf numFmtId="0" fontId="32" fillId="0" borderId="0" xfId="113" applyAlignment="1">
      <alignment horizontal="left" shrinkToFit="1"/>
      <protection/>
    </xf>
    <xf numFmtId="0" fontId="32" fillId="0" borderId="0" xfId="111" applyAlignment="1">
      <alignment horizontal="left" shrinkToFit="1"/>
      <protection/>
    </xf>
    <xf numFmtId="0" fontId="32" fillId="0" borderId="0" xfId="111" applyAlignment="1">
      <alignment horizontal="right"/>
      <protection/>
    </xf>
    <xf numFmtId="0" fontId="32" fillId="0" borderId="21" xfId="111" applyBorder="1" applyAlignment="1">
      <alignment horizontal="right"/>
      <protection/>
    </xf>
    <xf numFmtId="0" fontId="32" fillId="0" borderId="0" xfId="110" applyAlignment="1">
      <alignment horizontal="right"/>
      <protection/>
    </xf>
    <xf numFmtId="0" fontId="32" fillId="0" borderId="21" xfId="110" applyBorder="1" applyAlignment="1">
      <alignment horizontal="right"/>
      <protection/>
    </xf>
    <xf numFmtId="0" fontId="32" fillId="0" borderId="0" xfId="110" applyAlignment="1">
      <alignment horizontal="left" shrinkToFit="1"/>
      <protection/>
    </xf>
    <xf numFmtId="0" fontId="32" fillId="0" borderId="0" xfId="109" applyAlignment="1">
      <alignment horizontal="right"/>
      <protection/>
    </xf>
    <xf numFmtId="0" fontId="32" fillId="0" borderId="21" xfId="109" applyBorder="1" applyAlignment="1">
      <alignment horizontal="right"/>
      <protection/>
    </xf>
    <xf numFmtId="0" fontId="32" fillId="0" borderId="0" xfId="109" applyAlignment="1">
      <alignment horizontal="left" shrinkToFit="1"/>
      <protection/>
    </xf>
    <xf numFmtId="0" fontId="32" fillId="0" borderId="0" xfId="108" applyAlignment="1">
      <alignment horizontal="right"/>
      <protection/>
    </xf>
    <xf numFmtId="0" fontId="32" fillId="0" borderId="21" xfId="108" applyBorder="1" applyAlignment="1">
      <alignment horizontal="right"/>
      <protection/>
    </xf>
    <xf numFmtId="0" fontId="32" fillId="0" borderId="0" xfId="108" applyAlignment="1">
      <alignment horizontal="left" shrinkToFit="1"/>
      <protection/>
    </xf>
  </cellXfs>
  <cellStyles count="102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桁区切り 10" xfId="49"/>
    <cellStyle name="桁区切り 11" xfId="50"/>
    <cellStyle name="桁区切り 12" xfId="51"/>
    <cellStyle name="桁区切り 13" xfId="52"/>
    <cellStyle name="桁区切り 14" xfId="53"/>
    <cellStyle name="桁区切り 15" xfId="54"/>
    <cellStyle name="桁区切り 16" xfId="55"/>
    <cellStyle name="桁区切り 17" xfId="56"/>
    <cellStyle name="桁区切り 18" xfId="57"/>
    <cellStyle name="桁区切り 19" xfId="58"/>
    <cellStyle name="桁区切り 2" xfId="59"/>
    <cellStyle name="桁区切り 20" xfId="60"/>
    <cellStyle name="桁区切り 21" xfId="61"/>
    <cellStyle name="桁区切り 22" xfId="62"/>
    <cellStyle name="桁区切り 23" xfId="63"/>
    <cellStyle name="桁区切り 24" xfId="64"/>
    <cellStyle name="桁区切り 25" xfId="65"/>
    <cellStyle name="桁区切り 26" xfId="66"/>
    <cellStyle name="桁区切り 27" xfId="67"/>
    <cellStyle name="桁区切り 28" xfId="68"/>
    <cellStyle name="桁区切り 3" xfId="69"/>
    <cellStyle name="桁区切り 4" xfId="70"/>
    <cellStyle name="桁区切り 5" xfId="71"/>
    <cellStyle name="桁区切り 6" xfId="72"/>
    <cellStyle name="桁区切り 7" xfId="73"/>
    <cellStyle name="桁区切り 8" xfId="74"/>
    <cellStyle name="桁区切り 9" xfId="75"/>
    <cellStyle name="見出し 1" xfId="76"/>
    <cellStyle name="見出し 2" xfId="77"/>
    <cellStyle name="見出し 3" xfId="78"/>
    <cellStyle name="見出し 4" xfId="79"/>
    <cellStyle name="合計" xfId="80"/>
    <cellStyle name="出力" xfId="81"/>
    <cellStyle name="説明文" xfId="82"/>
    <cellStyle name="Currency [0]" xfId="83"/>
    <cellStyle name="Currency" xfId="84"/>
    <cellStyle name="入力" xfId="85"/>
    <cellStyle name="標準 10" xfId="86"/>
    <cellStyle name="標準 11" xfId="87"/>
    <cellStyle name="標準 12" xfId="88"/>
    <cellStyle name="標準 13" xfId="89"/>
    <cellStyle name="標準 14" xfId="90"/>
    <cellStyle name="標準 15" xfId="91"/>
    <cellStyle name="標準 16" xfId="92"/>
    <cellStyle name="標準 17" xfId="93"/>
    <cellStyle name="標準 18" xfId="94"/>
    <cellStyle name="標準 19" xfId="95"/>
    <cellStyle name="標準 2" xfId="96"/>
    <cellStyle name="標準 20" xfId="97"/>
    <cellStyle name="標準 21" xfId="98"/>
    <cellStyle name="標準 22" xfId="99"/>
    <cellStyle name="標準 23" xfId="100"/>
    <cellStyle name="標準 24" xfId="101"/>
    <cellStyle name="標準 25" xfId="102"/>
    <cellStyle name="標準 26" xfId="103"/>
    <cellStyle name="標準 27" xfId="104"/>
    <cellStyle name="標準 28" xfId="105"/>
    <cellStyle name="標準 29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普通" xfId="114"/>
    <cellStyle name="良い" xfId="1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9"/>
  <sheetViews>
    <sheetView showZeros="0" tabSelected="1" zoomScale="75" zoomScaleNormal="75" zoomScaleSheetLayoutView="75" workbookViewId="0" topLeftCell="K1">
      <selection activeCell="O30" sqref="O30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2.125" style="2" hidden="1" customWidth="1"/>
    <col min="8" max="8" width="9.125" style="2" hidden="1" customWidth="1"/>
    <col min="9" max="9" width="13.375" style="2" hidden="1" customWidth="1"/>
    <col min="10" max="10" width="1.12109375" style="2" hidden="1" customWidth="1"/>
    <col min="11" max="13" width="9.00390625" style="2" customWidth="1"/>
    <col min="14" max="14" width="9.125" style="2" customWidth="1"/>
    <col min="15" max="15" width="9.00390625" style="2" customWidth="1"/>
    <col min="16" max="16" width="9.125" style="2" customWidth="1"/>
    <col min="17" max="17" width="12.00390625" style="2" customWidth="1"/>
    <col min="18" max="18" width="9.125" style="2" customWidth="1"/>
    <col min="19" max="19" width="13.50390625" style="2" customWidth="1"/>
    <col min="20" max="20" width="2.125" style="2" customWidth="1"/>
    <col min="21" max="16384" width="9.00390625" style="2" customWidth="1"/>
  </cols>
  <sheetData>
    <row r="2" spans="1:11" ht="16.5">
      <c r="A2" s="1" t="s">
        <v>180</v>
      </c>
      <c r="K2" s="1" t="s">
        <v>180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19" ht="18" thickBot="1">
      <c r="G4" s="92" t="s">
        <v>130</v>
      </c>
      <c r="H4" s="93"/>
      <c r="I4" s="74" t="s">
        <v>152</v>
      </c>
      <c r="Q4" s="92" t="s">
        <v>130</v>
      </c>
      <c r="R4" s="93"/>
      <c r="S4" s="74" t="s">
        <v>152</v>
      </c>
    </row>
    <row r="5" spans="4:19" ht="18" thickBot="1">
      <c r="D5" s="97"/>
      <c r="E5" s="97"/>
      <c r="G5" s="92" t="s">
        <v>131</v>
      </c>
      <c r="H5" s="93"/>
      <c r="I5" s="74" t="s">
        <v>188</v>
      </c>
      <c r="Q5" s="92" t="s">
        <v>131</v>
      </c>
      <c r="R5" s="93"/>
      <c r="S5" s="74" t="s">
        <v>188</v>
      </c>
    </row>
    <row r="6" spans="7:19" ht="18" thickBot="1">
      <c r="G6" s="92" t="s">
        <v>132</v>
      </c>
      <c r="H6" s="93"/>
      <c r="I6" s="74" t="str">
        <f>+S6</f>
        <v>014</v>
      </c>
      <c r="Q6" s="92" t="s">
        <v>132</v>
      </c>
      <c r="R6" s="93"/>
      <c r="S6" s="74" t="s">
        <v>212</v>
      </c>
    </row>
    <row r="7" spans="7:19" ht="16.5">
      <c r="G7" s="47"/>
      <c r="H7" s="94" t="s">
        <v>133</v>
      </c>
      <c r="I7" s="94"/>
      <c r="Q7" s="47"/>
      <c r="R7" s="94" t="s">
        <v>133</v>
      </c>
      <c r="S7" s="94"/>
    </row>
    <row r="8" spans="9:19" ht="16.5">
      <c r="I8" s="3" t="s">
        <v>183</v>
      </c>
      <c r="S8" s="3" t="s">
        <v>183</v>
      </c>
    </row>
    <row r="9" spans="3:16" ht="18" customHeight="1" thickBot="1">
      <c r="C9" s="76" t="s">
        <v>182</v>
      </c>
      <c r="D9" s="95" t="str">
        <f>+N9</f>
        <v>パワー</v>
      </c>
      <c r="E9" s="95"/>
      <c r="F9" s="2" t="s">
        <v>98</v>
      </c>
      <c r="M9" s="76" t="s">
        <v>182</v>
      </c>
      <c r="N9" s="95" t="s">
        <v>148</v>
      </c>
      <c r="O9" s="95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tr">
        <f>+N11</f>
        <v>赤羽　　裕</v>
      </c>
      <c r="E11" s="89"/>
      <c r="F11" s="3" t="s">
        <v>39</v>
      </c>
      <c r="G11" s="4" t="str">
        <f>+Q11</f>
        <v>028-667-6665</v>
      </c>
      <c r="H11" s="3" t="s">
        <v>40</v>
      </c>
      <c r="I11" s="75" t="str">
        <f>+S11</f>
        <v>028-667-6697</v>
      </c>
      <c r="L11" s="1"/>
      <c r="M11" s="3" t="s">
        <v>0</v>
      </c>
      <c r="N11" s="89" t="s">
        <v>116</v>
      </c>
      <c r="O11" s="89"/>
      <c r="P11" s="3" t="s">
        <v>39</v>
      </c>
      <c r="Q11" s="75" t="s">
        <v>117</v>
      </c>
      <c r="R11" s="3" t="s">
        <v>40</v>
      </c>
      <c r="S11" s="75" t="s">
        <v>213</v>
      </c>
    </row>
    <row r="13" spans="1:19" ht="27" customHeight="1">
      <c r="A13" s="91" t="s">
        <v>181</v>
      </c>
      <c r="B13" s="91"/>
      <c r="C13" s="91"/>
      <c r="D13" s="91"/>
      <c r="E13" s="91"/>
      <c r="F13" s="91"/>
      <c r="G13" s="91"/>
      <c r="H13" s="91"/>
      <c r="I13" s="91"/>
      <c r="K13" s="91" t="s">
        <v>181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>
        <f aca="true" t="shared" si="0" ref="D17:F21">+N17</f>
        <v>0</v>
      </c>
      <c r="E17" s="5">
        <f t="shared" si="0"/>
        <v>0</v>
      </c>
      <c r="F17" s="5">
        <f>+P17</f>
        <v>2</v>
      </c>
      <c r="G17" s="5">
        <f>SUM(D17:F17)</f>
        <v>2</v>
      </c>
      <c r="H17" s="10">
        <v>1600</v>
      </c>
      <c r="I17" s="11">
        <f>SUM(G17)*H17</f>
        <v>3200</v>
      </c>
      <c r="K17" s="7" t="s">
        <v>50</v>
      </c>
      <c r="L17" s="8"/>
      <c r="M17" s="9"/>
      <c r="N17" s="5"/>
      <c r="O17" s="5"/>
      <c r="P17" s="5">
        <v>2</v>
      </c>
      <c r="Q17" s="5">
        <f>+G17</f>
        <v>2</v>
      </c>
      <c r="R17" s="10">
        <v>2000</v>
      </c>
      <c r="S17" s="11">
        <f>SUM(Q17)*R17</f>
        <v>4000</v>
      </c>
    </row>
    <row r="18" spans="1:19" ht="16.5">
      <c r="A18" s="7" t="s">
        <v>3</v>
      </c>
      <c r="B18" s="8"/>
      <c r="C18" s="9"/>
      <c r="D18" s="5">
        <f t="shared" si="0"/>
        <v>0</v>
      </c>
      <c r="E18" s="5">
        <f t="shared" si="0"/>
        <v>0</v>
      </c>
      <c r="F18" s="5">
        <f t="shared" si="0"/>
        <v>0</v>
      </c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/>
      <c r="O18" s="5"/>
      <c r="P18" s="5"/>
      <c r="Q18" s="5">
        <f>+G18</f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>
        <f t="shared" si="0"/>
        <v>0</v>
      </c>
      <c r="E19" s="5">
        <f t="shared" si="0"/>
        <v>0</v>
      </c>
      <c r="F19" s="5">
        <f t="shared" si="0"/>
        <v>0</v>
      </c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/>
      <c r="O19" s="5"/>
      <c r="P19" s="5"/>
      <c r="Q19" s="5">
        <f>+G19</f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>
        <f t="shared" si="0"/>
        <v>0</v>
      </c>
      <c r="E20" s="5">
        <f t="shared" si="0"/>
        <v>0</v>
      </c>
      <c r="F20" s="5">
        <f t="shared" si="0"/>
        <v>0</v>
      </c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/>
      <c r="O20" s="5"/>
      <c r="P20" s="5"/>
      <c r="Q20" s="5">
        <f>+G20</f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>
        <f>+N21</f>
        <v>0</v>
      </c>
      <c r="E21" s="5">
        <f t="shared" si="0"/>
        <v>0</v>
      </c>
      <c r="F21" s="5">
        <f t="shared" si="0"/>
        <v>0</v>
      </c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/>
      <c r="O21" s="5"/>
      <c r="P21" s="5"/>
      <c r="Q21" s="5"/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184</v>
      </c>
      <c r="I22" s="11">
        <f>SUM(I17:I21)</f>
        <v>3200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4000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>
        <f>+Q25</f>
        <v>0</v>
      </c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/>
      <c r="R25" s="10">
        <v>1000</v>
      </c>
      <c r="S25" s="11">
        <f aca="true" t="shared" si="2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>
        <f aca="true" t="shared" si="3" ref="G26:G35">+Q26</f>
        <v>0</v>
      </c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/>
      <c r="R26" s="10">
        <v>1000</v>
      </c>
      <c r="S26" s="11">
        <f t="shared" si="2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>
        <f t="shared" si="3"/>
        <v>0</v>
      </c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/>
      <c r="R27" s="10">
        <v>1000</v>
      </c>
      <c r="S27" s="11">
        <f t="shared" si="2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>
        <f t="shared" si="3"/>
        <v>0</v>
      </c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/>
      <c r="R28" s="10">
        <v>1000</v>
      </c>
      <c r="S28" s="11">
        <f t="shared" si="2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>
        <f t="shared" si="3"/>
        <v>0</v>
      </c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/>
      <c r="R29" s="10">
        <v>1000</v>
      </c>
      <c r="S29" s="11">
        <f t="shared" si="2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>
        <f t="shared" si="3"/>
        <v>0</v>
      </c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/>
      <c r="R30" s="10">
        <v>1000</v>
      </c>
      <c r="S30" s="11">
        <f t="shared" si="2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f t="shared" si="3"/>
        <v>0</v>
      </c>
      <c r="H32" s="10">
        <v>2000</v>
      </c>
      <c r="I32" s="11">
        <f>G32*H32</f>
        <v>0</v>
      </c>
      <c r="K32" s="14" t="s">
        <v>59</v>
      </c>
      <c r="L32" s="8"/>
      <c r="M32" s="8"/>
      <c r="N32" s="8"/>
      <c r="O32" s="8"/>
      <c r="P32" s="9"/>
      <c r="Q32" s="5"/>
      <c r="R32" s="10">
        <v>3000</v>
      </c>
      <c r="S32" s="11">
        <f>Q32*R32</f>
        <v>0</v>
      </c>
    </row>
    <row r="33" spans="1:19" ht="16.5" hidden="1">
      <c r="A33" s="14" t="s">
        <v>60</v>
      </c>
      <c r="B33" s="8"/>
      <c r="C33" s="8"/>
      <c r="D33" s="8"/>
      <c r="E33" s="8"/>
      <c r="F33" s="9"/>
      <c r="G33" s="5">
        <f t="shared" si="3"/>
        <v>0</v>
      </c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/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f t="shared" si="3"/>
        <v>0</v>
      </c>
      <c r="H34" s="10">
        <v>1000</v>
      </c>
      <c r="I34" s="11">
        <f>G34*H34</f>
        <v>0</v>
      </c>
      <c r="K34" s="14" t="s">
        <v>7</v>
      </c>
      <c r="L34" s="8"/>
      <c r="M34" s="8"/>
      <c r="N34" s="8"/>
      <c r="O34" s="8"/>
      <c r="P34" s="9"/>
      <c r="Q34" s="5"/>
      <c r="R34" s="10">
        <v>1000</v>
      </c>
      <c r="S34" s="11">
        <f>Q34*R34</f>
        <v>0</v>
      </c>
    </row>
    <row r="35" spans="1:19" ht="16.5">
      <c r="A35" s="14" t="s">
        <v>8</v>
      </c>
      <c r="B35" s="8"/>
      <c r="C35" s="8"/>
      <c r="D35" s="8"/>
      <c r="E35" s="8"/>
      <c r="F35" s="9"/>
      <c r="G35" s="5">
        <f t="shared" si="3"/>
        <v>0</v>
      </c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/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184</v>
      </c>
      <c r="I36" s="11">
        <f>SUM(I25:I30,I32:I35)</f>
        <v>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66</v>
      </c>
      <c r="B40" s="8"/>
      <c r="C40" s="8"/>
      <c r="D40" s="8"/>
      <c r="E40" s="8"/>
      <c r="F40" s="9"/>
      <c r="G40" s="5">
        <f aca="true" t="shared" si="4" ref="G40:G49">+Q40</f>
        <v>0</v>
      </c>
      <c r="H40" s="10">
        <v>4200</v>
      </c>
      <c r="I40" s="11">
        <f aca="true" t="shared" si="5" ref="I40:I49">G40*H40</f>
        <v>0</v>
      </c>
      <c r="K40" s="14" t="s">
        <v>66</v>
      </c>
      <c r="L40" s="8"/>
      <c r="M40" s="8"/>
      <c r="N40" s="8"/>
      <c r="O40" s="8"/>
      <c r="P40" s="9"/>
      <c r="Q40" s="5"/>
      <c r="R40" s="10">
        <v>4200</v>
      </c>
      <c r="S40" s="11">
        <f aca="true" t="shared" si="6" ref="S40:S49">Q40*R40</f>
        <v>0</v>
      </c>
    </row>
    <row r="41" spans="1:19" ht="16.5">
      <c r="A41" s="14" t="s">
        <v>68</v>
      </c>
      <c r="B41" s="8"/>
      <c r="C41" s="8"/>
      <c r="D41" s="8"/>
      <c r="E41" s="8"/>
      <c r="F41" s="9"/>
      <c r="G41" s="5">
        <f t="shared" si="4"/>
        <v>0</v>
      </c>
      <c r="H41" s="10">
        <v>7700</v>
      </c>
      <c r="I41" s="11">
        <f t="shared" si="5"/>
        <v>0</v>
      </c>
      <c r="K41" s="14" t="s">
        <v>68</v>
      </c>
      <c r="L41" s="8"/>
      <c r="M41" s="8"/>
      <c r="N41" s="8"/>
      <c r="O41" s="8"/>
      <c r="P41" s="9"/>
      <c r="Q41" s="5"/>
      <c r="R41" s="10">
        <v>7700</v>
      </c>
      <c r="S41" s="11">
        <f t="shared" si="6"/>
        <v>0</v>
      </c>
    </row>
    <row r="42" spans="1:19" ht="16.5">
      <c r="A42" s="7" t="s">
        <v>69</v>
      </c>
      <c r="B42" s="8"/>
      <c r="C42" s="8"/>
      <c r="D42" s="8"/>
      <c r="E42" s="8"/>
      <c r="F42" s="9"/>
      <c r="G42" s="5">
        <f t="shared" si="4"/>
        <v>0</v>
      </c>
      <c r="H42" s="10">
        <v>1300</v>
      </c>
      <c r="I42" s="11">
        <f t="shared" si="5"/>
        <v>0</v>
      </c>
      <c r="K42" s="7" t="s">
        <v>69</v>
      </c>
      <c r="L42" s="8"/>
      <c r="M42" s="8"/>
      <c r="N42" s="8"/>
      <c r="O42" s="8"/>
      <c r="P42" s="9"/>
      <c r="Q42" s="5"/>
      <c r="R42" s="10">
        <v>1300</v>
      </c>
      <c r="S42" s="11">
        <f t="shared" si="6"/>
        <v>0</v>
      </c>
    </row>
    <row r="43" spans="1:19" ht="16.5">
      <c r="A43" s="14" t="s">
        <v>71</v>
      </c>
      <c r="B43" s="8"/>
      <c r="C43" s="8"/>
      <c r="D43" s="8"/>
      <c r="E43" s="8"/>
      <c r="F43" s="9"/>
      <c r="G43" s="5">
        <f t="shared" si="4"/>
        <v>0</v>
      </c>
      <c r="H43" s="10">
        <v>5000</v>
      </c>
      <c r="I43" s="11">
        <f t="shared" si="5"/>
        <v>0</v>
      </c>
      <c r="K43" s="14" t="s">
        <v>71</v>
      </c>
      <c r="L43" s="8"/>
      <c r="M43" s="8"/>
      <c r="N43" s="8"/>
      <c r="O43" s="8"/>
      <c r="P43" s="9"/>
      <c r="Q43" s="5"/>
      <c r="R43" s="10">
        <v>5000</v>
      </c>
      <c r="S43" s="11">
        <f t="shared" si="6"/>
        <v>0</v>
      </c>
    </row>
    <row r="44" spans="1:19" ht="16.5">
      <c r="A44" s="14" t="s">
        <v>73</v>
      </c>
      <c r="B44" s="8"/>
      <c r="C44" s="8"/>
      <c r="D44" s="8"/>
      <c r="E44" s="8"/>
      <c r="F44" s="9"/>
      <c r="G44" s="5">
        <f t="shared" si="4"/>
        <v>0</v>
      </c>
      <c r="H44" s="10">
        <v>9200</v>
      </c>
      <c r="I44" s="11">
        <f t="shared" si="5"/>
        <v>0</v>
      </c>
      <c r="K44" s="14" t="s">
        <v>73</v>
      </c>
      <c r="L44" s="8"/>
      <c r="M44" s="8"/>
      <c r="N44" s="8"/>
      <c r="O44" s="8"/>
      <c r="P44" s="9"/>
      <c r="Q44" s="5"/>
      <c r="R44" s="10">
        <v>9200</v>
      </c>
      <c r="S44" s="11">
        <f t="shared" si="6"/>
        <v>0</v>
      </c>
    </row>
    <row r="45" spans="1:19" ht="16.5">
      <c r="A45" s="7" t="s">
        <v>175</v>
      </c>
      <c r="B45" s="8"/>
      <c r="C45" s="8"/>
      <c r="D45" s="8"/>
      <c r="E45" s="8"/>
      <c r="F45" s="9"/>
      <c r="G45" s="5">
        <f t="shared" si="4"/>
        <v>0</v>
      </c>
      <c r="H45" s="10">
        <v>1300</v>
      </c>
      <c r="I45" s="11">
        <f t="shared" si="5"/>
        <v>0</v>
      </c>
      <c r="K45" s="7" t="s">
        <v>175</v>
      </c>
      <c r="L45" s="8"/>
      <c r="M45" s="8"/>
      <c r="N45" s="8"/>
      <c r="O45" s="8"/>
      <c r="P45" s="9"/>
      <c r="Q45" s="5"/>
      <c r="R45" s="10">
        <v>1300</v>
      </c>
      <c r="S45" s="11">
        <f t="shared" si="6"/>
        <v>0</v>
      </c>
    </row>
    <row r="46" spans="1:19" ht="16.5">
      <c r="A46" s="7" t="s">
        <v>176</v>
      </c>
      <c r="B46" s="8"/>
      <c r="C46" s="8"/>
      <c r="D46" s="8"/>
      <c r="E46" s="8"/>
      <c r="F46" s="9"/>
      <c r="G46" s="5">
        <f t="shared" si="4"/>
        <v>1</v>
      </c>
      <c r="H46" s="10">
        <v>8000</v>
      </c>
      <c r="I46" s="11">
        <f t="shared" si="5"/>
        <v>8000</v>
      </c>
      <c r="K46" s="7" t="s">
        <v>176</v>
      </c>
      <c r="L46" s="8"/>
      <c r="M46" s="8"/>
      <c r="N46" s="8"/>
      <c r="O46" s="8"/>
      <c r="P46" s="9"/>
      <c r="Q46" s="5">
        <v>1</v>
      </c>
      <c r="R46" s="10">
        <v>8000</v>
      </c>
      <c r="S46" s="11">
        <f t="shared" si="6"/>
        <v>8000</v>
      </c>
    </row>
    <row r="47" spans="1:19" ht="16.5">
      <c r="A47" s="7" t="s">
        <v>178</v>
      </c>
      <c r="B47" s="8"/>
      <c r="C47" s="8"/>
      <c r="D47" s="8"/>
      <c r="E47" s="8"/>
      <c r="F47" s="9"/>
      <c r="G47" s="5">
        <f t="shared" si="4"/>
        <v>0</v>
      </c>
      <c r="H47" s="10">
        <v>13400</v>
      </c>
      <c r="I47" s="11">
        <f t="shared" si="5"/>
        <v>0</v>
      </c>
      <c r="K47" s="7" t="s">
        <v>178</v>
      </c>
      <c r="L47" s="8"/>
      <c r="M47" s="8"/>
      <c r="N47" s="8"/>
      <c r="O47" s="8"/>
      <c r="P47" s="9"/>
      <c r="Q47" s="5"/>
      <c r="R47" s="10">
        <v>13400</v>
      </c>
      <c r="S47" s="11">
        <f t="shared" si="6"/>
        <v>0</v>
      </c>
    </row>
    <row r="48" spans="1:19" ht="16.5">
      <c r="A48" s="7" t="s">
        <v>177</v>
      </c>
      <c r="B48" s="8"/>
      <c r="C48" s="8"/>
      <c r="D48" s="8"/>
      <c r="E48" s="8"/>
      <c r="F48" s="9"/>
      <c r="G48" s="5">
        <f t="shared" si="4"/>
        <v>0</v>
      </c>
      <c r="H48" s="10">
        <v>11800</v>
      </c>
      <c r="I48" s="11">
        <f t="shared" si="5"/>
        <v>0</v>
      </c>
      <c r="K48" s="7" t="s">
        <v>177</v>
      </c>
      <c r="L48" s="8"/>
      <c r="M48" s="8"/>
      <c r="N48" s="8"/>
      <c r="O48" s="8"/>
      <c r="P48" s="9"/>
      <c r="Q48" s="5"/>
      <c r="R48" s="10">
        <v>11800</v>
      </c>
      <c r="S48" s="11">
        <f t="shared" si="6"/>
        <v>0</v>
      </c>
    </row>
    <row r="49" spans="1:19" ht="16.5">
      <c r="A49" s="7" t="s">
        <v>179</v>
      </c>
      <c r="B49" s="8"/>
      <c r="C49" s="8"/>
      <c r="D49" s="8"/>
      <c r="E49" s="8"/>
      <c r="F49" s="9"/>
      <c r="G49" s="5">
        <f t="shared" si="4"/>
        <v>0</v>
      </c>
      <c r="H49" s="10">
        <v>24000</v>
      </c>
      <c r="I49" s="11">
        <f t="shared" si="5"/>
        <v>0</v>
      </c>
      <c r="K49" s="7" t="s">
        <v>179</v>
      </c>
      <c r="L49" s="8"/>
      <c r="M49" s="8"/>
      <c r="N49" s="8"/>
      <c r="O49" s="8"/>
      <c r="P49" s="9"/>
      <c r="Q49" s="5"/>
      <c r="R49" s="10">
        <v>24000</v>
      </c>
      <c r="S49" s="11">
        <f t="shared" si="6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184</v>
      </c>
      <c r="I50" s="11">
        <f>SUM(I40:I49)</f>
        <v>8000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8000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185</v>
      </c>
      <c r="H52" s="79">
        <f>I22+I36+I50</f>
        <v>11200</v>
      </c>
      <c r="I52" s="79"/>
      <c r="K52" s="1"/>
      <c r="L52" s="1"/>
      <c r="M52" s="1"/>
      <c r="N52" s="1"/>
      <c r="O52" s="1"/>
      <c r="P52" s="1"/>
      <c r="Q52" s="3" t="s">
        <v>97</v>
      </c>
      <c r="R52" s="79">
        <f>S22+S36+S50</f>
        <v>12000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>
        <f>+N62</f>
        <v>0</v>
      </c>
      <c r="E62" s="10">
        <v>2000</v>
      </c>
      <c r="F62" s="11">
        <f>D62*E62</f>
        <v>0</v>
      </c>
      <c r="G62" s="5">
        <f>+Q62</f>
        <v>0</v>
      </c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/>
      <c r="O62" s="10">
        <v>2000</v>
      </c>
      <c r="P62" s="11">
        <f>N62*O62</f>
        <v>0</v>
      </c>
      <c r="Q62" s="5"/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>
        <f aca="true" t="shared" si="9" ref="D63:D69">+N63</f>
        <v>0</v>
      </c>
      <c r="E63" s="10">
        <v>2000</v>
      </c>
      <c r="F63" s="11">
        <f aca="true" t="shared" si="10" ref="F63:F69">D63*E63</f>
        <v>0</v>
      </c>
      <c r="G63" s="5">
        <f aca="true" t="shared" si="11" ref="G63:G69">+Q63</f>
        <v>0</v>
      </c>
      <c r="H63" s="10">
        <v>5000</v>
      </c>
      <c r="I63" s="11">
        <f t="shared" si="7"/>
        <v>0</v>
      </c>
      <c r="K63" s="16" t="s">
        <v>82</v>
      </c>
      <c r="L63" s="8"/>
      <c r="M63" s="9"/>
      <c r="N63" s="5"/>
      <c r="O63" s="10">
        <v>2000</v>
      </c>
      <c r="P63" s="11">
        <f aca="true" t="shared" si="12" ref="P63:P69">N63*O63</f>
        <v>0</v>
      </c>
      <c r="Q63" s="5"/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>
        <f t="shared" si="9"/>
        <v>0</v>
      </c>
      <c r="E64" s="10">
        <v>2000</v>
      </c>
      <c r="F64" s="11">
        <f t="shared" si="10"/>
        <v>0</v>
      </c>
      <c r="G64" s="5">
        <f t="shared" si="11"/>
        <v>0</v>
      </c>
      <c r="H64" s="10">
        <v>5000</v>
      </c>
      <c r="I64" s="11">
        <f t="shared" si="7"/>
        <v>0</v>
      </c>
      <c r="K64" s="16" t="s">
        <v>83</v>
      </c>
      <c r="L64" s="8"/>
      <c r="M64" s="9"/>
      <c r="N64" s="5"/>
      <c r="O64" s="10">
        <v>2000</v>
      </c>
      <c r="P64" s="11">
        <f t="shared" si="12"/>
        <v>0</v>
      </c>
      <c r="Q64" s="5"/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>
        <f t="shared" si="9"/>
        <v>0</v>
      </c>
      <c r="E65" s="10">
        <v>2000</v>
      </c>
      <c r="F65" s="11">
        <f t="shared" si="10"/>
        <v>0</v>
      </c>
      <c r="G65" s="5">
        <f t="shared" si="11"/>
        <v>0</v>
      </c>
      <c r="H65" s="10">
        <v>5000</v>
      </c>
      <c r="I65" s="11">
        <f t="shared" si="7"/>
        <v>0</v>
      </c>
      <c r="K65" s="16" t="s">
        <v>84</v>
      </c>
      <c r="L65" s="8"/>
      <c r="M65" s="9"/>
      <c r="N65" s="5"/>
      <c r="O65" s="10">
        <v>2000</v>
      </c>
      <c r="P65" s="11">
        <f t="shared" si="12"/>
        <v>0</v>
      </c>
      <c r="Q65" s="5"/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>
        <f t="shared" si="9"/>
        <v>0</v>
      </c>
      <c r="E66" s="10">
        <v>2000</v>
      </c>
      <c r="F66" s="11">
        <f t="shared" si="10"/>
        <v>0</v>
      </c>
      <c r="G66" s="5">
        <f t="shared" si="11"/>
        <v>0</v>
      </c>
      <c r="H66" s="10">
        <v>5000</v>
      </c>
      <c r="I66" s="11">
        <f t="shared" si="7"/>
        <v>0</v>
      </c>
      <c r="K66" s="16" t="s">
        <v>85</v>
      </c>
      <c r="L66" s="8"/>
      <c r="M66" s="9"/>
      <c r="N66" s="5"/>
      <c r="O66" s="10">
        <v>2000</v>
      </c>
      <c r="P66" s="11">
        <f t="shared" si="12"/>
        <v>0</v>
      </c>
      <c r="Q66" s="5"/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>
        <f t="shared" si="9"/>
        <v>0</v>
      </c>
      <c r="E67" s="10">
        <v>2000</v>
      </c>
      <c r="F67" s="11">
        <f t="shared" si="10"/>
        <v>0</v>
      </c>
      <c r="G67" s="5">
        <f t="shared" si="11"/>
        <v>0</v>
      </c>
      <c r="H67" s="10">
        <v>5000</v>
      </c>
      <c r="I67" s="11">
        <f t="shared" si="7"/>
        <v>0</v>
      </c>
      <c r="K67" s="16" t="s">
        <v>86</v>
      </c>
      <c r="L67" s="8"/>
      <c r="M67" s="9"/>
      <c r="N67" s="5"/>
      <c r="O67" s="10">
        <v>2000</v>
      </c>
      <c r="P67" s="11">
        <f t="shared" si="12"/>
        <v>0</v>
      </c>
      <c r="Q67" s="5"/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>
        <f t="shared" si="9"/>
        <v>2</v>
      </c>
      <c r="E68" s="10">
        <v>2000</v>
      </c>
      <c r="F68" s="11">
        <f t="shared" si="10"/>
        <v>4000</v>
      </c>
      <c r="G68" s="5">
        <f t="shared" si="11"/>
        <v>0</v>
      </c>
      <c r="H68" s="10">
        <v>0</v>
      </c>
      <c r="I68" s="11">
        <f t="shared" si="7"/>
        <v>0</v>
      </c>
      <c r="K68" s="16" t="s">
        <v>87</v>
      </c>
      <c r="L68" s="8"/>
      <c r="M68" s="9"/>
      <c r="N68" s="5">
        <v>2</v>
      </c>
      <c r="O68" s="10">
        <v>2000</v>
      </c>
      <c r="P68" s="11">
        <f t="shared" si="12"/>
        <v>4000</v>
      </c>
      <c r="Q68" s="5"/>
      <c r="R68" s="10">
        <v>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>
        <f t="shared" si="9"/>
        <v>0</v>
      </c>
      <c r="E69" s="10">
        <v>2000</v>
      </c>
      <c r="F69" s="11">
        <f t="shared" si="10"/>
        <v>0</v>
      </c>
      <c r="G69" s="5">
        <f t="shared" si="11"/>
        <v>0</v>
      </c>
      <c r="H69" s="10">
        <v>5000</v>
      </c>
      <c r="I69" s="11">
        <f t="shared" si="7"/>
        <v>0</v>
      </c>
      <c r="K69" s="16" t="s">
        <v>88</v>
      </c>
      <c r="L69" s="8"/>
      <c r="M69" s="9"/>
      <c r="N69" s="5"/>
      <c r="O69" s="10">
        <v>2000</v>
      </c>
      <c r="P69" s="11">
        <f t="shared" si="12"/>
        <v>0</v>
      </c>
      <c r="Q69" s="5"/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4000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4000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>
        <f aca="true" t="shared" si="13" ref="D76:D83">+N76</f>
        <v>0</v>
      </c>
      <c r="E76" s="10">
        <v>4000</v>
      </c>
      <c r="F76" s="11">
        <f aca="true" t="shared" si="14" ref="F76:F83">D76*E76</f>
        <v>0</v>
      </c>
      <c r="G76" s="5">
        <f aca="true" t="shared" si="15" ref="G76:G83">+Q76</f>
        <v>0</v>
      </c>
      <c r="H76" s="10">
        <v>15000</v>
      </c>
      <c r="I76" s="11">
        <f aca="true" t="shared" si="16" ref="I76:I83">G76*H76</f>
        <v>0</v>
      </c>
      <c r="K76" s="16" t="s">
        <v>81</v>
      </c>
      <c r="L76" s="8"/>
      <c r="M76" s="9"/>
      <c r="N76" s="5"/>
      <c r="O76" s="10">
        <v>4000</v>
      </c>
      <c r="P76" s="11">
        <f aca="true" t="shared" si="17" ref="P76:P83">N76*O76</f>
        <v>0</v>
      </c>
      <c r="Q76" s="5"/>
      <c r="R76" s="10">
        <v>15000</v>
      </c>
      <c r="S76" s="11">
        <f aca="true" t="shared" si="18" ref="S76:S83">Q76*R76</f>
        <v>0</v>
      </c>
    </row>
    <row r="77" spans="1:19" ht="20.25" customHeight="1">
      <c r="A77" s="16" t="s">
        <v>82</v>
      </c>
      <c r="B77" s="8"/>
      <c r="C77" s="9"/>
      <c r="D77" s="5">
        <f t="shared" si="13"/>
        <v>0</v>
      </c>
      <c r="E77" s="10">
        <v>4000</v>
      </c>
      <c r="F77" s="11">
        <f t="shared" si="14"/>
        <v>0</v>
      </c>
      <c r="G77" s="5">
        <f t="shared" si="15"/>
        <v>0</v>
      </c>
      <c r="H77" s="10">
        <v>15000</v>
      </c>
      <c r="I77" s="11">
        <f t="shared" si="16"/>
        <v>0</v>
      </c>
      <c r="K77" s="16" t="s">
        <v>82</v>
      </c>
      <c r="L77" s="8"/>
      <c r="M77" s="9"/>
      <c r="N77" s="5"/>
      <c r="O77" s="10">
        <v>4000</v>
      </c>
      <c r="P77" s="11">
        <f t="shared" si="17"/>
        <v>0</v>
      </c>
      <c r="Q77" s="5"/>
      <c r="R77" s="10">
        <v>15000</v>
      </c>
      <c r="S77" s="11">
        <f t="shared" si="18"/>
        <v>0</v>
      </c>
    </row>
    <row r="78" spans="1:19" ht="20.25" customHeight="1">
      <c r="A78" s="16" t="s">
        <v>83</v>
      </c>
      <c r="B78" s="8"/>
      <c r="C78" s="9"/>
      <c r="D78" s="5">
        <f t="shared" si="13"/>
        <v>0</v>
      </c>
      <c r="E78" s="10">
        <v>4000</v>
      </c>
      <c r="F78" s="11">
        <f t="shared" si="14"/>
        <v>0</v>
      </c>
      <c r="G78" s="5">
        <f t="shared" si="15"/>
        <v>0</v>
      </c>
      <c r="H78" s="10">
        <v>15000</v>
      </c>
      <c r="I78" s="11">
        <f t="shared" si="16"/>
        <v>0</v>
      </c>
      <c r="K78" s="16" t="s">
        <v>83</v>
      </c>
      <c r="L78" s="8"/>
      <c r="M78" s="9"/>
      <c r="N78" s="5"/>
      <c r="O78" s="10">
        <v>4000</v>
      </c>
      <c r="P78" s="11">
        <f t="shared" si="17"/>
        <v>0</v>
      </c>
      <c r="Q78" s="5"/>
      <c r="R78" s="10">
        <v>15000</v>
      </c>
      <c r="S78" s="11">
        <f t="shared" si="18"/>
        <v>0</v>
      </c>
    </row>
    <row r="79" spans="1:19" ht="20.25" customHeight="1">
      <c r="A79" s="16" t="s">
        <v>84</v>
      </c>
      <c r="B79" s="8"/>
      <c r="C79" s="9"/>
      <c r="D79" s="5">
        <f t="shared" si="13"/>
        <v>0</v>
      </c>
      <c r="E79" s="10">
        <v>4000</v>
      </c>
      <c r="F79" s="11">
        <f t="shared" si="14"/>
        <v>0</v>
      </c>
      <c r="G79" s="5">
        <f t="shared" si="15"/>
        <v>0</v>
      </c>
      <c r="H79" s="10">
        <v>15000</v>
      </c>
      <c r="I79" s="11">
        <f t="shared" si="16"/>
        <v>0</v>
      </c>
      <c r="K79" s="16" t="s">
        <v>84</v>
      </c>
      <c r="L79" s="8"/>
      <c r="M79" s="9"/>
      <c r="N79" s="5"/>
      <c r="O79" s="10">
        <v>4000</v>
      </c>
      <c r="P79" s="11">
        <f t="shared" si="17"/>
        <v>0</v>
      </c>
      <c r="Q79" s="5"/>
      <c r="R79" s="10">
        <v>15000</v>
      </c>
      <c r="S79" s="11">
        <f t="shared" si="18"/>
        <v>0</v>
      </c>
    </row>
    <row r="80" spans="1:19" ht="20.25" customHeight="1">
      <c r="A80" s="16" t="s">
        <v>85</v>
      </c>
      <c r="B80" s="8"/>
      <c r="C80" s="9"/>
      <c r="D80" s="5">
        <f t="shared" si="13"/>
        <v>0</v>
      </c>
      <c r="E80" s="10">
        <v>4000</v>
      </c>
      <c r="F80" s="11">
        <f t="shared" si="14"/>
        <v>0</v>
      </c>
      <c r="G80" s="5">
        <f t="shared" si="15"/>
        <v>0</v>
      </c>
      <c r="H80" s="10">
        <v>15000</v>
      </c>
      <c r="I80" s="11">
        <f t="shared" si="16"/>
        <v>0</v>
      </c>
      <c r="K80" s="16" t="s">
        <v>85</v>
      </c>
      <c r="L80" s="8"/>
      <c r="M80" s="9"/>
      <c r="N80" s="5"/>
      <c r="O80" s="10">
        <v>4000</v>
      </c>
      <c r="P80" s="11">
        <f t="shared" si="17"/>
        <v>0</v>
      </c>
      <c r="Q80" s="5"/>
      <c r="R80" s="10">
        <v>15000</v>
      </c>
      <c r="S80" s="11">
        <f t="shared" si="18"/>
        <v>0</v>
      </c>
    </row>
    <row r="81" spans="1:19" ht="20.25" customHeight="1">
      <c r="A81" s="16" t="s">
        <v>86</v>
      </c>
      <c r="B81" s="8"/>
      <c r="C81" s="9"/>
      <c r="D81" s="5">
        <f t="shared" si="13"/>
        <v>0</v>
      </c>
      <c r="E81" s="10">
        <v>4000</v>
      </c>
      <c r="F81" s="11">
        <f t="shared" si="14"/>
        <v>0</v>
      </c>
      <c r="G81" s="5">
        <f t="shared" si="15"/>
        <v>0</v>
      </c>
      <c r="H81" s="10">
        <v>15000</v>
      </c>
      <c r="I81" s="11">
        <f t="shared" si="16"/>
        <v>0</v>
      </c>
      <c r="K81" s="16" t="s">
        <v>86</v>
      </c>
      <c r="L81" s="8"/>
      <c r="M81" s="9"/>
      <c r="N81" s="5"/>
      <c r="O81" s="10">
        <v>4000</v>
      </c>
      <c r="P81" s="11">
        <f t="shared" si="17"/>
        <v>0</v>
      </c>
      <c r="Q81" s="5"/>
      <c r="R81" s="10">
        <v>15000</v>
      </c>
      <c r="S81" s="11">
        <f t="shared" si="18"/>
        <v>0</v>
      </c>
    </row>
    <row r="82" spans="1:19" ht="20.25" customHeight="1">
      <c r="A82" s="16" t="s">
        <v>87</v>
      </c>
      <c r="B82" s="8"/>
      <c r="C82" s="9"/>
      <c r="D82" s="5">
        <f t="shared" si="13"/>
        <v>0</v>
      </c>
      <c r="E82" s="10">
        <v>4000</v>
      </c>
      <c r="F82" s="11">
        <f t="shared" si="14"/>
        <v>0</v>
      </c>
      <c r="G82" s="5">
        <f t="shared" si="15"/>
        <v>0</v>
      </c>
      <c r="H82" s="10">
        <v>15000</v>
      </c>
      <c r="I82" s="11">
        <f t="shared" si="16"/>
        <v>0</v>
      </c>
      <c r="K82" s="16" t="s">
        <v>87</v>
      </c>
      <c r="L82" s="8"/>
      <c r="M82" s="9"/>
      <c r="N82" s="5"/>
      <c r="O82" s="10">
        <v>4000</v>
      </c>
      <c r="P82" s="11">
        <f t="shared" si="17"/>
        <v>0</v>
      </c>
      <c r="Q82" s="5"/>
      <c r="R82" s="10">
        <v>15000</v>
      </c>
      <c r="S82" s="11">
        <f t="shared" si="18"/>
        <v>0</v>
      </c>
    </row>
    <row r="83" spans="1:19" ht="20.25" customHeight="1">
      <c r="A83" s="16" t="s">
        <v>88</v>
      </c>
      <c r="B83" s="8"/>
      <c r="C83" s="9"/>
      <c r="D83" s="5">
        <f t="shared" si="13"/>
        <v>0</v>
      </c>
      <c r="E83" s="10">
        <v>4000</v>
      </c>
      <c r="F83" s="11">
        <f t="shared" si="14"/>
        <v>0</v>
      </c>
      <c r="G83" s="5">
        <f t="shared" si="15"/>
        <v>0</v>
      </c>
      <c r="H83" s="10">
        <v>15000</v>
      </c>
      <c r="I83" s="11">
        <f t="shared" si="16"/>
        <v>0</v>
      </c>
      <c r="K83" s="16" t="s">
        <v>88</v>
      </c>
      <c r="L83" s="8"/>
      <c r="M83" s="9"/>
      <c r="N83" s="5"/>
      <c r="O83" s="10">
        <v>4000</v>
      </c>
      <c r="P83" s="11">
        <f t="shared" si="17"/>
        <v>0</v>
      </c>
      <c r="Q83" s="5"/>
      <c r="R83" s="10">
        <v>15000</v>
      </c>
      <c r="S83" s="11">
        <f t="shared" si="18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>
        <f>+G84</f>
        <v>0</v>
      </c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186</v>
      </c>
      <c r="H86" s="79">
        <f>F70+I70+F84+I84</f>
        <v>4000</v>
      </c>
      <c r="I86" s="79"/>
      <c r="K86" s="1"/>
      <c r="L86" s="1"/>
      <c r="M86" s="3"/>
      <c r="N86" s="17"/>
      <c r="O86" s="17"/>
      <c r="Q86" s="20" t="s">
        <v>92</v>
      </c>
      <c r="R86" s="79">
        <f>P70+S70+P84+S84</f>
        <v>4000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187</v>
      </c>
      <c r="H89" s="78">
        <f>H52+H86</f>
        <v>15200</v>
      </c>
      <c r="I89" s="78"/>
      <c r="K89" s="1"/>
      <c r="L89" s="1"/>
      <c r="M89" s="1"/>
      <c r="N89" s="1"/>
      <c r="O89" s="1"/>
      <c r="Q89" s="3" t="s">
        <v>93</v>
      </c>
      <c r="R89" s="78">
        <f>R52+R86</f>
        <v>16000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/>
      <c r="S91" s="83"/>
    </row>
    <row r="93" spans="7:19" ht="16.5">
      <c r="G93" s="3"/>
      <c r="Q93" s="3" t="s">
        <v>96</v>
      </c>
      <c r="R93" s="79">
        <f>R89+R91</f>
        <v>16000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5">
    <mergeCell ref="D3:F3"/>
    <mergeCell ref="N3:P3"/>
    <mergeCell ref="G4:H4"/>
    <mergeCell ref="Q4:R4"/>
    <mergeCell ref="D5:E5"/>
    <mergeCell ref="G5:H5"/>
    <mergeCell ref="Q5:R5"/>
    <mergeCell ref="G6:H6"/>
    <mergeCell ref="Q6:R6"/>
    <mergeCell ref="H7:I7"/>
    <mergeCell ref="R7:S7"/>
    <mergeCell ref="D9:E9"/>
    <mergeCell ref="N9:O9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H89:I89"/>
    <mergeCell ref="H86:I86"/>
    <mergeCell ref="A75:C75"/>
    <mergeCell ref="R91:S91"/>
    <mergeCell ref="R93:S93"/>
    <mergeCell ref="K75:M75"/>
    <mergeCell ref="R86:S86"/>
    <mergeCell ref="R89:S89"/>
  </mergeCells>
  <printOptions horizontalCentered="1"/>
  <pageMargins left="0.3937007874015748" right="0.3937007874015748" top="0.4330708661417323" bottom="0.4330708661417323" header="0.31496062992125984" footer="0.31496062992125984"/>
  <pageSetup fitToHeight="0" fitToWidth="1" orientation="portrait" paperSize="9"/>
  <rowBreaks count="1" manualBreakCount="1">
    <brk id="56" max="9" man="1"/>
  </rowBreaks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9"/>
  <sheetViews>
    <sheetView showZeros="0" zoomScale="60" zoomScaleNormal="60" workbookViewId="0" topLeftCell="K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2.125" style="2" hidden="1" customWidth="1"/>
    <col min="8" max="8" width="9.125" style="2" hidden="1" customWidth="1"/>
    <col min="9" max="9" width="13.375" style="2" hidden="1" customWidth="1"/>
    <col min="10" max="10" width="1.12109375" style="2" hidden="1" customWidth="1"/>
    <col min="11" max="13" width="9.00390625" style="2" customWidth="1"/>
    <col min="14" max="14" width="9.125" style="2" customWidth="1"/>
    <col min="15" max="15" width="9.00390625" style="2" customWidth="1"/>
    <col min="16" max="16" width="9.125" style="2" customWidth="1"/>
    <col min="17" max="17" width="12.00390625" style="2" customWidth="1"/>
    <col min="18" max="18" width="9.125" style="2" customWidth="1"/>
    <col min="19" max="19" width="13.50390625" style="2" customWidth="1"/>
    <col min="20" max="20" width="2.125" style="2" customWidth="1"/>
    <col min="21" max="16384" width="9.00390625" style="2" customWidth="1"/>
  </cols>
  <sheetData>
    <row r="2" spans="1:11" ht="16.5">
      <c r="A2" s="1" t="s">
        <v>180</v>
      </c>
      <c r="K2" s="1" t="s">
        <v>180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19" ht="18" thickBot="1">
      <c r="G4" s="92" t="s">
        <v>130</v>
      </c>
      <c r="H4" s="93"/>
      <c r="I4" s="74" t="s">
        <v>152</v>
      </c>
      <c r="Q4" s="92" t="s">
        <v>130</v>
      </c>
      <c r="R4" s="93"/>
      <c r="S4" s="74" t="s">
        <v>152</v>
      </c>
    </row>
    <row r="5" spans="4:19" ht="18" thickBot="1">
      <c r="D5" s="97"/>
      <c r="E5" s="97"/>
      <c r="G5" s="92" t="s">
        <v>131</v>
      </c>
      <c r="H5" s="93"/>
      <c r="I5" s="74" t="s">
        <v>188</v>
      </c>
      <c r="Q5" s="92" t="s">
        <v>131</v>
      </c>
      <c r="R5" s="93"/>
      <c r="S5" s="74" t="s">
        <v>188</v>
      </c>
    </row>
    <row r="6" spans="7:19" ht="18" thickBot="1">
      <c r="G6" s="92" t="s">
        <v>132</v>
      </c>
      <c r="H6" s="93"/>
      <c r="I6" s="74" t="s">
        <v>189</v>
      </c>
      <c r="Q6" s="92" t="s">
        <v>132</v>
      </c>
      <c r="R6" s="93"/>
      <c r="S6" s="74" t="s">
        <v>189</v>
      </c>
    </row>
    <row r="7" spans="7:19" ht="16.5">
      <c r="G7" s="47"/>
      <c r="H7" s="94" t="s">
        <v>133</v>
      </c>
      <c r="I7" s="94"/>
      <c r="Q7" s="47"/>
      <c r="R7" s="94" t="s">
        <v>133</v>
      </c>
      <c r="S7" s="94"/>
    </row>
    <row r="8" spans="9:19" ht="16.5">
      <c r="I8" s="3" t="s">
        <v>183</v>
      </c>
      <c r="S8" s="3" t="s">
        <v>183</v>
      </c>
    </row>
    <row r="9" spans="3:16" ht="18" customHeight="1" thickBot="1">
      <c r="C9" s="76" t="s">
        <v>182</v>
      </c>
      <c r="D9" s="95" t="str">
        <f>+N9</f>
        <v>KS</v>
      </c>
      <c r="E9" s="95"/>
      <c r="F9" s="2" t="s">
        <v>98</v>
      </c>
      <c r="M9" s="76" t="s">
        <v>182</v>
      </c>
      <c r="N9" s="95" t="s">
        <v>190</v>
      </c>
      <c r="O9" s="95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tr">
        <f>+N11</f>
        <v>澤田　武</v>
      </c>
      <c r="E11" s="89"/>
      <c r="F11" s="3" t="s">
        <v>39</v>
      </c>
      <c r="G11" s="4" t="str">
        <f>+Q11</f>
        <v>028-625-3476</v>
      </c>
      <c r="H11" s="3" t="s">
        <v>40</v>
      </c>
      <c r="I11" s="75" t="str">
        <f>+S11</f>
        <v>-</v>
      </c>
      <c r="L11" s="1"/>
      <c r="M11" s="3" t="s">
        <v>0</v>
      </c>
      <c r="N11" s="89" t="s">
        <v>114</v>
      </c>
      <c r="O11" s="89"/>
      <c r="P11" s="3" t="s">
        <v>39</v>
      </c>
      <c r="Q11" s="77" t="s">
        <v>191</v>
      </c>
      <c r="R11" s="3" t="s">
        <v>40</v>
      </c>
      <c r="S11" s="75" t="s">
        <v>90</v>
      </c>
    </row>
    <row r="13" spans="1:19" ht="27" customHeight="1">
      <c r="A13" s="91" t="s">
        <v>181</v>
      </c>
      <c r="B13" s="91"/>
      <c r="C13" s="91"/>
      <c r="D13" s="91"/>
      <c r="E13" s="91"/>
      <c r="F13" s="91"/>
      <c r="G13" s="91"/>
      <c r="H13" s="91"/>
      <c r="I13" s="91"/>
      <c r="K13" s="91" t="s">
        <v>181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>
        <f aca="true" t="shared" si="0" ref="D17:E21">+N17</f>
        <v>0</v>
      </c>
      <c r="E17" s="5">
        <f t="shared" si="0"/>
        <v>0</v>
      </c>
      <c r="F17" s="5">
        <f>+P17</f>
        <v>1</v>
      </c>
      <c r="G17" s="5">
        <f>SUM(D17:F17)</f>
        <v>1</v>
      </c>
      <c r="H17" s="10">
        <v>1600</v>
      </c>
      <c r="I17" s="11">
        <f>SUM(G17)*H17</f>
        <v>1600</v>
      </c>
      <c r="K17" s="7" t="s">
        <v>50</v>
      </c>
      <c r="L17" s="8"/>
      <c r="M17" s="9"/>
      <c r="N17" s="5"/>
      <c r="O17" s="5"/>
      <c r="P17" s="5">
        <v>1</v>
      </c>
      <c r="Q17" s="5">
        <f>+G17</f>
        <v>1</v>
      </c>
      <c r="R17" s="10">
        <v>2000</v>
      </c>
      <c r="S17" s="11">
        <f>SUM(Q17)*R17</f>
        <v>2000</v>
      </c>
    </row>
    <row r="18" spans="1:19" ht="16.5">
      <c r="A18" s="7" t="s">
        <v>3</v>
      </c>
      <c r="B18" s="8"/>
      <c r="C18" s="9"/>
      <c r="D18" s="5">
        <f t="shared" si="0"/>
        <v>0</v>
      </c>
      <c r="E18" s="5">
        <f t="shared" si="0"/>
        <v>0</v>
      </c>
      <c r="F18" s="5">
        <f>+P18</f>
        <v>0</v>
      </c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/>
      <c r="O18" s="5"/>
      <c r="P18" s="5"/>
      <c r="Q18" s="5">
        <f>+G18</f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>
        <f t="shared" si="0"/>
        <v>0</v>
      </c>
      <c r="E19" s="5">
        <f t="shared" si="0"/>
        <v>0</v>
      </c>
      <c r="F19" s="5">
        <f>+P19</f>
        <v>0</v>
      </c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/>
      <c r="O19" s="5"/>
      <c r="P19" s="5"/>
      <c r="Q19" s="5">
        <f>+G19</f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>
        <f t="shared" si="0"/>
        <v>0</v>
      </c>
      <c r="E20" s="5">
        <f t="shared" si="0"/>
        <v>0</v>
      </c>
      <c r="F20" s="5">
        <f>+P20</f>
        <v>0</v>
      </c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/>
      <c r="O20" s="5"/>
      <c r="P20" s="5"/>
      <c r="Q20" s="5">
        <f>+G20</f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>
        <f>+N21</f>
        <v>0</v>
      </c>
      <c r="E21" s="5">
        <f t="shared" si="0"/>
        <v>0</v>
      </c>
      <c r="F21" s="5">
        <f>+P21</f>
        <v>0</v>
      </c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/>
      <c r="O21" s="5"/>
      <c r="P21" s="5"/>
      <c r="Q21" s="5">
        <f>+G21</f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184</v>
      </c>
      <c r="I22" s="11">
        <f>SUM(I17:I21)</f>
        <v>1600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2000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>
        <f>+Q25</f>
        <v>0</v>
      </c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/>
      <c r="R25" s="10">
        <v>1000</v>
      </c>
      <c r="S25" s="11">
        <f aca="true" t="shared" si="2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>
        <f aca="true" t="shared" si="3" ref="G26:G35">+Q26</f>
        <v>0</v>
      </c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/>
      <c r="R26" s="10">
        <v>1000</v>
      </c>
      <c r="S26" s="11">
        <f t="shared" si="2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>
        <f t="shared" si="3"/>
        <v>0</v>
      </c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/>
      <c r="R27" s="10">
        <v>1000</v>
      </c>
      <c r="S27" s="11">
        <f t="shared" si="2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>
        <f t="shared" si="3"/>
        <v>0</v>
      </c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/>
      <c r="R28" s="10">
        <v>1000</v>
      </c>
      <c r="S28" s="11">
        <f t="shared" si="2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>
        <f t="shared" si="3"/>
        <v>0</v>
      </c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/>
      <c r="R29" s="10">
        <v>1000</v>
      </c>
      <c r="S29" s="11">
        <f t="shared" si="2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>
        <f t="shared" si="3"/>
        <v>0</v>
      </c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/>
      <c r="R30" s="10">
        <v>1000</v>
      </c>
      <c r="S30" s="11">
        <f t="shared" si="2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f t="shared" si="3"/>
        <v>0</v>
      </c>
      <c r="H32" s="10">
        <v>2000</v>
      </c>
      <c r="I32" s="11">
        <f>G32*H32</f>
        <v>0</v>
      </c>
      <c r="K32" s="14" t="s">
        <v>59</v>
      </c>
      <c r="L32" s="8"/>
      <c r="M32" s="8"/>
      <c r="N32" s="8"/>
      <c r="O32" s="8"/>
      <c r="P32" s="9"/>
      <c r="Q32" s="5"/>
      <c r="R32" s="10">
        <v>3000</v>
      </c>
      <c r="S32" s="11">
        <f>Q32*R32</f>
        <v>0</v>
      </c>
    </row>
    <row r="33" spans="1:19" ht="16.5" hidden="1">
      <c r="A33" s="14" t="s">
        <v>60</v>
      </c>
      <c r="B33" s="8"/>
      <c r="C33" s="8"/>
      <c r="D33" s="8"/>
      <c r="E33" s="8"/>
      <c r="F33" s="9"/>
      <c r="G33" s="5">
        <f t="shared" si="3"/>
        <v>0</v>
      </c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/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f t="shared" si="3"/>
        <v>0</v>
      </c>
      <c r="H34" s="10">
        <v>1000</v>
      </c>
      <c r="I34" s="11">
        <f>G34*H34</f>
        <v>0</v>
      </c>
      <c r="K34" s="14" t="s">
        <v>7</v>
      </c>
      <c r="L34" s="8"/>
      <c r="M34" s="8"/>
      <c r="N34" s="8"/>
      <c r="O34" s="8"/>
      <c r="P34" s="9"/>
      <c r="Q34" s="5"/>
      <c r="R34" s="10">
        <v>1000</v>
      </c>
      <c r="S34" s="11">
        <f>Q34*R34</f>
        <v>0</v>
      </c>
    </row>
    <row r="35" spans="1:19" ht="16.5">
      <c r="A35" s="14" t="s">
        <v>8</v>
      </c>
      <c r="B35" s="8"/>
      <c r="C35" s="8"/>
      <c r="D35" s="8"/>
      <c r="E35" s="8"/>
      <c r="F35" s="9"/>
      <c r="G35" s="5">
        <f t="shared" si="3"/>
        <v>0</v>
      </c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/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184</v>
      </c>
      <c r="I36" s="11">
        <f>SUM(I25:I30,I32:I35)</f>
        <v>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66</v>
      </c>
      <c r="B40" s="8"/>
      <c r="C40" s="8"/>
      <c r="D40" s="8"/>
      <c r="E40" s="8"/>
      <c r="F40" s="9"/>
      <c r="G40" s="5">
        <f aca="true" t="shared" si="4" ref="G40:G49">+Q40</f>
        <v>0</v>
      </c>
      <c r="H40" s="10">
        <v>4200</v>
      </c>
      <c r="I40" s="11">
        <f aca="true" t="shared" si="5" ref="I40:I49">G40*H40</f>
        <v>0</v>
      </c>
      <c r="K40" s="14" t="s">
        <v>66</v>
      </c>
      <c r="L40" s="8"/>
      <c r="M40" s="8"/>
      <c r="N40" s="8"/>
      <c r="O40" s="8"/>
      <c r="P40" s="9"/>
      <c r="Q40" s="5"/>
      <c r="R40" s="10">
        <v>4200</v>
      </c>
      <c r="S40" s="11">
        <f aca="true" t="shared" si="6" ref="S40:S49">Q40*R40</f>
        <v>0</v>
      </c>
    </row>
    <row r="41" spans="1:19" ht="16.5">
      <c r="A41" s="14" t="s">
        <v>68</v>
      </c>
      <c r="B41" s="8"/>
      <c r="C41" s="8"/>
      <c r="D41" s="8"/>
      <c r="E41" s="8"/>
      <c r="F41" s="9"/>
      <c r="G41" s="5">
        <f t="shared" si="4"/>
        <v>0</v>
      </c>
      <c r="H41" s="10">
        <v>7700</v>
      </c>
      <c r="I41" s="11">
        <f t="shared" si="5"/>
        <v>0</v>
      </c>
      <c r="K41" s="14" t="s">
        <v>68</v>
      </c>
      <c r="L41" s="8"/>
      <c r="M41" s="8"/>
      <c r="N41" s="8"/>
      <c r="O41" s="8"/>
      <c r="P41" s="9"/>
      <c r="Q41" s="5"/>
      <c r="R41" s="10">
        <v>7700</v>
      </c>
      <c r="S41" s="11">
        <f t="shared" si="6"/>
        <v>0</v>
      </c>
    </row>
    <row r="42" spans="1:19" ht="16.5">
      <c r="A42" s="7" t="s">
        <v>69</v>
      </c>
      <c r="B42" s="8"/>
      <c r="C42" s="8"/>
      <c r="D42" s="8"/>
      <c r="E42" s="8"/>
      <c r="F42" s="9"/>
      <c r="G42" s="5">
        <f t="shared" si="4"/>
        <v>0</v>
      </c>
      <c r="H42" s="10">
        <v>1300</v>
      </c>
      <c r="I42" s="11">
        <f t="shared" si="5"/>
        <v>0</v>
      </c>
      <c r="K42" s="7" t="s">
        <v>69</v>
      </c>
      <c r="L42" s="8"/>
      <c r="M42" s="8"/>
      <c r="N42" s="8"/>
      <c r="O42" s="8"/>
      <c r="P42" s="9"/>
      <c r="Q42" s="5"/>
      <c r="R42" s="10">
        <v>1300</v>
      </c>
      <c r="S42" s="11">
        <f t="shared" si="6"/>
        <v>0</v>
      </c>
    </row>
    <row r="43" spans="1:19" ht="16.5">
      <c r="A43" s="14" t="s">
        <v>71</v>
      </c>
      <c r="B43" s="8"/>
      <c r="C43" s="8"/>
      <c r="D43" s="8"/>
      <c r="E43" s="8"/>
      <c r="F43" s="9"/>
      <c r="G43" s="5">
        <f t="shared" si="4"/>
        <v>0</v>
      </c>
      <c r="H43" s="10">
        <v>5000</v>
      </c>
      <c r="I43" s="11">
        <f t="shared" si="5"/>
        <v>0</v>
      </c>
      <c r="K43" s="14" t="s">
        <v>71</v>
      </c>
      <c r="L43" s="8"/>
      <c r="M43" s="8"/>
      <c r="N43" s="8"/>
      <c r="O43" s="8"/>
      <c r="P43" s="9"/>
      <c r="Q43" s="5"/>
      <c r="R43" s="10">
        <v>5000</v>
      </c>
      <c r="S43" s="11">
        <f t="shared" si="6"/>
        <v>0</v>
      </c>
    </row>
    <row r="44" spans="1:19" ht="16.5">
      <c r="A44" s="14" t="s">
        <v>73</v>
      </c>
      <c r="B44" s="8"/>
      <c r="C44" s="8"/>
      <c r="D44" s="8"/>
      <c r="E44" s="8"/>
      <c r="F44" s="9"/>
      <c r="G44" s="5">
        <f t="shared" si="4"/>
        <v>0</v>
      </c>
      <c r="H44" s="10">
        <v>9200</v>
      </c>
      <c r="I44" s="11">
        <f t="shared" si="5"/>
        <v>0</v>
      </c>
      <c r="K44" s="14" t="s">
        <v>73</v>
      </c>
      <c r="L44" s="8"/>
      <c r="M44" s="8"/>
      <c r="N44" s="8"/>
      <c r="O44" s="8"/>
      <c r="P44" s="9"/>
      <c r="Q44" s="5"/>
      <c r="R44" s="10">
        <v>9200</v>
      </c>
      <c r="S44" s="11">
        <f t="shared" si="6"/>
        <v>0</v>
      </c>
    </row>
    <row r="45" spans="1:19" ht="16.5">
      <c r="A45" s="7" t="s">
        <v>175</v>
      </c>
      <c r="B45" s="8"/>
      <c r="C45" s="8"/>
      <c r="D45" s="8"/>
      <c r="E45" s="8"/>
      <c r="F45" s="9"/>
      <c r="G45" s="5">
        <f t="shared" si="4"/>
        <v>0</v>
      </c>
      <c r="H45" s="10">
        <v>1300</v>
      </c>
      <c r="I45" s="11">
        <f t="shared" si="5"/>
        <v>0</v>
      </c>
      <c r="K45" s="7" t="s">
        <v>175</v>
      </c>
      <c r="L45" s="8"/>
      <c r="M45" s="8"/>
      <c r="N45" s="8"/>
      <c r="O45" s="8"/>
      <c r="P45" s="9"/>
      <c r="Q45" s="5"/>
      <c r="R45" s="10">
        <v>1300</v>
      </c>
      <c r="S45" s="11">
        <f t="shared" si="6"/>
        <v>0</v>
      </c>
    </row>
    <row r="46" spans="1:19" ht="16.5">
      <c r="A46" s="7" t="s">
        <v>176</v>
      </c>
      <c r="B46" s="8"/>
      <c r="C46" s="8"/>
      <c r="D46" s="8"/>
      <c r="E46" s="8"/>
      <c r="F46" s="9"/>
      <c r="G46" s="5">
        <f t="shared" si="4"/>
        <v>0</v>
      </c>
      <c r="H46" s="10">
        <v>8000</v>
      </c>
      <c r="I46" s="11">
        <f t="shared" si="5"/>
        <v>0</v>
      </c>
      <c r="K46" s="7" t="s">
        <v>176</v>
      </c>
      <c r="L46" s="8"/>
      <c r="M46" s="8"/>
      <c r="N46" s="8"/>
      <c r="O46" s="8"/>
      <c r="P46" s="9"/>
      <c r="Q46" s="5"/>
      <c r="R46" s="10">
        <v>8000</v>
      </c>
      <c r="S46" s="11">
        <f t="shared" si="6"/>
        <v>0</v>
      </c>
    </row>
    <row r="47" spans="1:19" ht="16.5">
      <c r="A47" s="7" t="s">
        <v>178</v>
      </c>
      <c r="B47" s="8"/>
      <c r="C47" s="8"/>
      <c r="D47" s="8"/>
      <c r="E47" s="8"/>
      <c r="F47" s="9"/>
      <c r="G47" s="5">
        <f t="shared" si="4"/>
        <v>0</v>
      </c>
      <c r="H47" s="10">
        <v>13400</v>
      </c>
      <c r="I47" s="11">
        <f t="shared" si="5"/>
        <v>0</v>
      </c>
      <c r="K47" s="7" t="s">
        <v>178</v>
      </c>
      <c r="L47" s="8"/>
      <c r="M47" s="8"/>
      <c r="N47" s="8"/>
      <c r="O47" s="8"/>
      <c r="P47" s="9"/>
      <c r="Q47" s="5"/>
      <c r="R47" s="10">
        <v>13400</v>
      </c>
      <c r="S47" s="11">
        <f t="shared" si="6"/>
        <v>0</v>
      </c>
    </row>
    <row r="48" spans="1:19" ht="16.5">
      <c r="A48" s="7" t="s">
        <v>177</v>
      </c>
      <c r="B48" s="8"/>
      <c r="C48" s="8"/>
      <c r="D48" s="8"/>
      <c r="E48" s="8"/>
      <c r="F48" s="9"/>
      <c r="G48" s="5">
        <f t="shared" si="4"/>
        <v>0</v>
      </c>
      <c r="H48" s="10">
        <v>11800</v>
      </c>
      <c r="I48" s="11">
        <f t="shared" si="5"/>
        <v>0</v>
      </c>
      <c r="K48" s="7" t="s">
        <v>177</v>
      </c>
      <c r="L48" s="8"/>
      <c r="M48" s="8"/>
      <c r="N48" s="8"/>
      <c r="O48" s="8"/>
      <c r="P48" s="9"/>
      <c r="Q48" s="5"/>
      <c r="R48" s="10">
        <v>11800</v>
      </c>
      <c r="S48" s="11">
        <f t="shared" si="6"/>
        <v>0</v>
      </c>
    </row>
    <row r="49" spans="1:19" ht="16.5">
      <c r="A49" s="7" t="s">
        <v>179</v>
      </c>
      <c r="B49" s="8"/>
      <c r="C49" s="8"/>
      <c r="D49" s="8"/>
      <c r="E49" s="8"/>
      <c r="F49" s="9"/>
      <c r="G49" s="5">
        <f t="shared" si="4"/>
        <v>0</v>
      </c>
      <c r="H49" s="10">
        <v>24000</v>
      </c>
      <c r="I49" s="11">
        <f t="shared" si="5"/>
        <v>0</v>
      </c>
      <c r="K49" s="7" t="s">
        <v>179</v>
      </c>
      <c r="L49" s="8"/>
      <c r="M49" s="8"/>
      <c r="N49" s="8"/>
      <c r="O49" s="8"/>
      <c r="P49" s="9"/>
      <c r="Q49" s="5"/>
      <c r="R49" s="10">
        <v>24000</v>
      </c>
      <c r="S49" s="11">
        <f t="shared" si="6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184</v>
      </c>
      <c r="I50" s="11">
        <f>SUM(I40:I49)</f>
        <v>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185</v>
      </c>
      <c r="H52" s="79">
        <f>I22+I36+I50</f>
        <v>1600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2000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>
        <f>+N62</f>
        <v>0</v>
      </c>
      <c r="E62" s="10">
        <v>2000</v>
      </c>
      <c r="F62" s="11">
        <f>D62*E62</f>
        <v>0</v>
      </c>
      <c r="G62" s="5">
        <f>+Q62</f>
        <v>0</v>
      </c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/>
      <c r="O62" s="10">
        <v>2000</v>
      </c>
      <c r="P62" s="11">
        <f>N62*O62</f>
        <v>0</v>
      </c>
      <c r="Q62" s="5"/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>
        <f aca="true" t="shared" si="9" ref="D63:D69">+N63</f>
        <v>0</v>
      </c>
      <c r="E63" s="10">
        <v>2000</v>
      </c>
      <c r="F63" s="11">
        <f aca="true" t="shared" si="10" ref="F63:F69">D63*E63</f>
        <v>0</v>
      </c>
      <c r="G63" s="5">
        <f aca="true" t="shared" si="11" ref="G63:G69">+Q63</f>
        <v>0</v>
      </c>
      <c r="H63" s="10">
        <v>5000</v>
      </c>
      <c r="I63" s="11">
        <f t="shared" si="7"/>
        <v>0</v>
      </c>
      <c r="K63" s="16" t="s">
        <v>82</v>
      </c>
      <c r="L63" s="8"/>
      <c r="M63" s="9"/>
      <c r="N63" s="5"/>
      <c r="O63" s="10">
        <v>2000</v>
      </c>
      <c r="P63" s="11">
        <f aca="true" t="shared" si="12" ref="P63:P69">N63*O63</f>
        <v>0</v>
      </c>
      <c r="Q63" s="5"/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>
        <f t="shared" si="9"/>
        <v>0</v>
      </c>
      <c r="E64" s="10">
        <v>2000</v>
      </c>
      <c r="F64" s="11">
        <f t="shared" si="10"/>
        <v>0</v>
      </c>
      <c r="G64" s="5">
        <f t="shared" si="11"/>
        <v>0</v>
      </c>
      <c r="H64" s="10">
        <v>5000</v>
      </c>
      <c r="I64" s="11">
        <f t="shared" si="7"/>
        <v>0</v>
      </c>
      <c r="K64" s="16" t="s">
        <v>83</v>
      </c>
      <c r="L64" s="8"/>
      <c r="M64" s="9"/>
      <c r="N64" s="5"/>
      <c r="O64" s="10">
        <v>2000</v>
      </c>
      <c r="P64" s="11">
        <f t="shared" si="12"/>
        <v>0</v>
      </c>
      <c r="Q64" s="5"/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>
        <f t="shared" si="9"/>
        <v>1</v>
      </c>
      <c r="E65" s="10">
        <v>2000</v>
      </c>
      <c r="F65" s="11">
        <f t="shared" si="10"/>
        <v>2000</v>
      </c>
      <c r="G65" s="5">
        <f t="shared" si="11"/>
        <v>0</v>
      </c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v>1</v>
      </c>
      <c r="O65" s="10">
        <v>2000</v>
      </c>
      <c r="P65" s="11">
        <f t="shared" si="12"/>
        <v>2000</v>
      </c>
      <c r="Q65" s="5"/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>
        <f t="shared" si="9"/>
        <v>0</v>
      </c>
      <c r="E66" s="10">
        <v>2000</v>
      </c>
      <c r="F66" s="11">
        <f t="shared" si="10"/>
        <v>0</v>
      </c>
      <c r="G66" s="5">
        <f t="shared" si="11"/>
        <v>0</v>
      </c>
      <c r="H66" s="10">
        <v>5000</v>
      </c>
      <c r="I66" s="11">
        <f t="shared" si="7"/>
        <v>0</v>
      </c>
      <c r="K66" s="16" t="s">
        <v>85</v>
      </c>
      <c r="L66" s="8"/>
      <c r="M66" s="9"/>
      <c r="N66" s="5"/>
      <c r="O66" s="10">
        <v>2000</v>
      </c>
      <c r="P66" s="11">
        <f t="shared" si="12"/>
        <v>0</v>
      </c>
      <c r="Q66" s="5"/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>
        <f t="shared" si="9"/>
        <v>0</v>
      </c>
      <c r="E67" s="10">
        <v>2000</v>
      </c>
      <c r="F67" s="11">
        <f t="shared" si="10"/>
        <v>0</v>
      </c>
      <c r="G67" s="5">
        <f t="shared" si="11"/>
        <v>0</v>
      </c>
      <c r="H67" s="10">
        <v>5000</v>
      </c>
      <c r="I67" s="11">
        <f t="shared" si="7"/>
        <v>0</v>
      </c>
      <c r="K67" s="16" t="s">
        <v>86</v>
      </c>
      <c r="L67" s="8"/>
      <c r="M67" s="9"/>
      <c r="N67" s="5"/>
      <c r="O67" s="10">
        <v>2000</v>
      </c>
      <c r="P67" s="11">
        <f t="shared" si="12"/>
        <v>0</v>
      </c>
      <c r="Q67" s="5"/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>
        <f t="shared" si="9"/>
        <v>0</v>
      </c>
      <c r="E68" s="10">
        <v>2000</v>
      </c>
      <c r="F68" s="11">
        <f t="shared" si="10"/>
        <v>0</v>
      </c>
      <c r="G68" s="5">
        <f t="shared" si="11"/>
        <v>0</v>
      </c>
      <c r="H68" s="10">
        <v>5000</v>
      </c>
      <c r="I68" s="11">
        <f t="shared" si="7"/>
        <v>0</v>
      </c>
      <c r="K68" s="16" t="s">
        <v>87</v>
      </c>
      <c r="L68" s="8"/>
      <c r="M68" s="9"/>
      <c r="N68" s="5"/>
      <c r="O68" s="10">
        <v>2000</v>
      </c>
      <c r="P68" s="11">
        <f t="shared" si="12"/>
        <v>0</v>
      </c>
      <c r="Q68" s="5"/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>
        <f t="shared" si="9"/>
        <v>0</v>
      </c>
      <c r="E69" s="10">
        <v>2000</v>
      </c>
      <c r="F69" s="11">
        <f t="shared" si="10"/>
        <v>0</v>
      </c>
      <c r="G69" s="5">
        <f t="shared" si="11"/>
        <v>0</v>
      </c>
      <c r="H69" s="10">
        <v>5000</v>
      </c>
      <c r="I69" s="11">
        <f t="shared" si="7"/>
        <v>0</v>
      </c>
      <c r="K69" s="16" t="s">
        <v>88</v>
      </c>
      <c r="L69" s="8"/>
      <c r="M69" s="9"/>
      <c r="N69" s="5"/>
      <c r="O69" s="10">
        <v>2000</v>
      </c>
      <c r="P69" s="11">
        <f t="shared" si="12"/>
        <v>0</v>
      </c>
      <c r="Q69" s="5"/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2000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2000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>
        <f aca="true" t="shared" si="13" ref="D76:D83">+N76</f>
        <v>0</v>
      </c>
      <c r="E76" s="10">
        <v>4000</v>
      </c>
      <c r="F76" s="11">
        <f aca="true" t="shared" si="14" ref="F76:F83">D76*E76</f>
        <v>0</v>
      </c>
      <c r="G76" s="5">
        <f aca="true" t="shared" si="15" ref="G76:G83">+Q76</f>
        <v>0</v>
      </c>
      <c r="H76" s="10">
        <v>15000</v>
      </c>
      <c r="I76" s="11">
        <f aca="true" t="shared" si="16" ref="I76:I83">G76*H76</f>
        <v>0</v>
      </c>
      <c r="K76" s="16" t="s">
        <v>81</v>
      </c>
      <c r="L76" s="8"/>
      <c r="M76" s="9"/>
      <c r="N76" s="5"/>
      <c r="O76" s="10">
        <v>4000</v>
      </c>
      <c r="P76" s="11">
        <f aca="true" t="shared" si="17" ref="P76:P83">N76*O76</f>
        <v>0</v>
      </c>
      <c r="Q76" s="5"/>
      <c r="R76" s="10">
        <v>15000</v>
      </c>
      <c r="S76" s="11">
        <f aca="true" t="shared" si="18" ref="S76:S83">Q76*R76</f>
        <v>0</v>
      </c>
    </row>
    <row r="77" spans="1:19" ht="20.25" customHeight="1">
      <c r="A77" s="16" t="s">
        <v>82</v>
      </c>
      <c r="B77" s="8"/>
      <c r="C77" s="9"/>
      <c r="D77" s="5">
        <f t="shared" si="13"/>
        <v>0</v>
      </c>
      <c r="E77" s="10">
        <v>4000</v>
      </c>
      <c r="F77" s="11">
        <f t="shared" si="14"/>
        <v>0</v>
      </c>
      <c r="G77" s="5">
        <f t="shared" si="15"/>
        <v>0</v>
      </c>
      <c r="H77" s="10">
        <v>15000</v>
      </c>
      <c r="I77" s="11">
        <f t="shared" si="16"/>
        <v>0</v>
      </c>
      <c r="K77" s="16" t="s">
        <v>82</v>
      </c>
      <c r="L77" s="8"/>
      <c r="M77" s="9"/>
      <c r="N77" s="5"/>
      <c r="O77" s="10">
        <v>4000</v>
      </c>
      <c r="P77" s="11">
        <f t="shared" si="17"/>
        <v>0</v>
      </c>
      <c r="Q77" s="5"/>
      <c r="R77" s="10">
        <v>15000</v>
      </c>
      <c r="S77" s="11">
        <f t="shared" si="18"/>
        <v>0</v>
      </c>
    </row>
    <row r="78" spans="1:19" ht="20.25" customHeight="1">
      <c r="A78" s="16" t="s">
        <v>83</v>
      </c>
      <c r="B78" s="8"/>
      <c r="C78" s="9"/>
      <c r="D78" s="5">
        <f t="shared" si="13"/>
        <v>0</v>
      </c>
      <c r="E78" s="10">
        <v>4000</v>
      </c>
      <c r="F78" s="11">
        <f t="shared" si="14"/>
        <v>0</v>
      </c>
      <c r="G78" s="5">
        <f t="shared" si="15"/>
        <v>0</v>
      </c>
      <c r="H78" s="10">
        <v>15000</v>
      </c>
      <c r="I78" s="11">
        <f t="shared" si="16"/>
        <v>0</v>
      </c>
      <c r="K78" s="16" t="s">
        <v>83</v>
      </c>
      <c r="L78" s="8"/>
      <c r="M78" s="9"/>
      <c r="N78" s="5"/>
      <c r="O78" s="10">
        <v>4000</v>
      </c>
      <c r="P78" s="11">
        <f t="shared" si="17"/>
        <v>0</v>
      </c>
      <c r="Q78" s="5"/>
      <c r="R78" s="10">
        <v>15000</v>
      </c>
      <c r="S78" s="11">
        <f t="shared" si="18"/>
        <v>0</v>
      </c>
    </row>
    <row r="79" spans="1:19" ht="20.25" customHeight="1">
      <c r="A79" s="16" t="s">
        <v>84</v>
      </c>
      <c r="B79" s="8"/>
      <c r="C79" s="9"/>
      <c r="D79" s="5">
        <f t="shared" si="13"/>
        <v>0</v>
      </c>
      <c r="E79" s="10">
        <v>4000</v>
      </c>
      <c r="F79" s="11">
        <f t="shared" si="14"/>
        <v>0</v>
      </c>
      <c r="G79" s="5">
        <f t="shared" si="15"/>
        <v>0</v>
      </c>
      <c r="H79" s="10">
        <v>15000</v>
      </c>
      <c r="I79" s="11">
        <f t="shared" si="16"/>
        <v>0</v>
      </c>
      <c r="K79" s="16" t="s">
        <v>84</v>
      </c>
      <c r="L79" s="8"/>
      <c r="M79" s="9"/>
      <c r="N79" s="5"/>
      <c r="O79" s="10">
        <v>4000</v>
      </c>
      <c r="P79" s="11">
        <f t="shared" si="17"/>
        <v>0</v>
      </c>
      <c r="Q79" s="5"/>
      <c r="R79" s="10">
        <v>15000</v>
      </c>
      <c r="S79" s="11">
        <f t="shared" si="18"/>
        <v>0</v>
      </c>
    </row>
    <row r="80" spans="1:19" ht="20.25" customHeight="1">
      <c r="A80" s="16" t="s">
        <v>85</v>
      </c>
      <c r="B80" s="8"/>
      <c r="C80" s="9"/>
      <c r="D80" s="5">
        <f t="shared" si="13"/>
        <v>0</v>
      </c>
      <c r="E80" s="10">
        <v>4000</v>
      </c>
      <c r="F80" s="11">
        <f t="shared" si="14"/>
        <v>0</v>
      </c>
      <c r="G80" s="5">
        <f t="shared" si="15"/>
        <v>0</v>
      </c>
      <c r="H80" s="10">
        <v>15000</v>
      </c>
      <c r="I80" s="11">
        <f t="shared" si="16"/>
        <v>0</v>
      </c>
      <c r="K80" s="16" t="s">
        <v>85</v>
      </c>
      <c r="L80" s="8"/>
      <c r="M80" s="9"/>
      <c r="N80" s="5"/>
      <c r="O80" s="10">
        <v>4000</v>
      </c>
      <c r="P80" s="11">
        <f t="shared" si="17"/>
        <v>0</v>
      </c>
      <c r="Q80" s="5"/>
      <c r="R80" s="10">
        <v>15000</v>
      </c>
      <c r="S80" s="11">
        <f t="shared" si="18"/>
        <v>0</v>
      </c>
    </row>
    <row r="81" spans="1:19" ht="20.25" customHeight="1">
      <c r="A81" s="16" t="s">
        <v>86</v>
      </c>
      <c r="B81" s="8"/>
      <c r="C81" s="9"/>
      <c r="D81" s="5">
        <f t="shared" si="13"/>
        <v>0</v>
      </c>
      <c r="E81" s="10">
        <v>4000</v>
      </c>
      <c r="F81" s="11">
        <f t="shared" si="14"/>
        <v>0</v>
      </c>
      <c r="G81" s="5">
        <f t="shared" si="15"/>
        <v>0</v>
      </c>
      <c r="H81" s="10">
        <v>15000</v>
      </c>
      <c r="I81" s="11">
        <f t="shared" si="16"/>
        <v>0</v>
      </c>
      <c r="K81" s="16" t="s">
        <v>86</v>
      </c>
      <c r="L81" s="8"/>
      <c r="M81" s="9"/>
      <c r="N81" s="5"/>
      <c r="O81" s="10">
        <v>4000</v>
      </c>
      <c r="P81" s="11">
        <f t="shared" si="17"/>
        <v>0</v>
      </c>
      <c r="Q81" s="5"/>
      <c r="R81" s="10">
        <v>15000</v>
      </c>
      <c r="S81" s="11">
        <f t="shared" si="18"/>
        <v>0</v>
      </c>
    </row>
    <row r="82" spans="1:19" ht="20.25" customHeight="1">
      <c r="A82" s="16" t="s">
        <v>87</v>
      </c>
      <c r="B82" s="8"/>
      <c r="C82" s="9"/>
      <c r="D82" s="5">
        <f t="shared" si="13"/>
        <v>0</v>
      </c>
      <c r="E82" s="10">
        <v>4000</v>
      </c>
      <c r="F82" s="11">
        <f t="shared" si="14"/>
        <v>0</v>
      </c>
      <c r="G82" s="5">
        <f t="shared" si="15"/>
        <v>0</v>
      </c>
      <c r="H82" s="10">
        <v>15000</v>
      </c>
      <c r="I82" s="11">
        <f t="shared" si="16"/>
        <v>0</v>
      </c>
      <c r="K82" s="16" t="s">
        <v>87</v>
      </c>
      <c r="L82" s="8"/>
      <c r="M82" s="9"/>
      <c r="N82" s="5"/>
      <c r="O82" s="10">
        <v>4000</v>
      </c>
      <c r="P82" s="11">
        <f t="shared" si="17"/>
        <v>0</v>
      </c>
      <c r="Q82" s="5"/>
      <c r="R82" s="10">
        <v>15000</v>
      </c>
      <c r="S82" s="11">
        <f t="shared" si="18"/>
        <v>0</v>
      </c>
    </row>
    <row r="83" spans="1:19" ht="20.25" customHeight="1">
      <c r="A83" s="16" t="s">
        <v>88</v>
      </c>
      <c r="B83" s="8"/>
      <c r="C83" s="9"/>
      <c r="D83" s="5">
        <f t="shared" si="13"/>
        <v>0</v>
      </c>
      <c r="E83" s="10">
        <v>4000</v>
      </c>
      <c r="F83" s="11">
        <f t="shared" si="14"/>
        <v>0</v>
      </c>
      <c r="G83" s="5">
        <f t="shared" si="15"/>
        <v>0</v>
      </c>
      <c r="H83" s="10">
        <v>15000</v>
      </c>
      <c r="I83" s="11">
        <f t="shared" si="16"/>
        <v>0</v>
      </c>
      <c r="K83" s="16" t="s">
        <v>88</v>
      </c>
      <c r="L83" s="8"/>
      <c r="M83" s="9"/>
      <c r="N83" s="5"/>
      <c r="O83" s="10">
        <v>4000</v>
      </c>
      <c r="P83" s="11">
        <f t="shared" si="17"/>
        <v>0</v>
      </c>
      <c r="Q83" s="5"/>
      <c r="R83" s="10">
        <v>15000</v>
      </c>
      <c r="S83" s="11">
        <f t="shared" si="18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>
        <f>+G84</f>
        <v>0</v>
      </c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186</v>
      </c>
      <c r="H86" s="79">
        <f>F70+I70+F84+I84</f>
        <v>2000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2000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187</v>
      </c>
      <c r="H89" s="78">
        <f>H52+H86</f>
        <v>3600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4000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/>
      <c r="S91" s="83"/>
    </row>
    <row r="93" spans="7:19" ht="16.5">
      <c r="G93" s="3"/>
      <c r="Q93" s="3" t="s">
        <v>96</v>
      </c>
      <c r="R93" s="79">
        <f>R89+R91</f>
        <v>4000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5">
    <mergeCell ref="D3:F3"/>
    <mergeCell ref="N3:P3"/>
    <mergeCell ref="G4:H4"/>
    <mergeCell ref="Q4:R4"/>
    <mergeCell ref="D5:E5"/>
    <mergeCell ref="G5:H5"/>
    <mergeCell ref="Q5:R5"/>
    <mergeCell ref="G6:H6"/>
    <mergeCell ref="Q6:R6"/>
    <mergeCell ref="H7:I7"/>
    <mergeCell ref="R7:S7"/>
    <mergeCell ref="D9:E9"/>
    <mergeCell ref="N9:O9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 horizontalCentered="1"/>
  <pageMargins left="0.3937007874015748" right="0.3937007874015748" top="0.4330708661417323" bottom="0.4330708661417323" header="0.31496062992125984" footer="0.31496062992125984"/>
  <pageSetup fitToHeight="0" fitToWidth="1" orientation="portrait" paperSize="9" scale="98"/>
  <rowBreaks count="1" manualBreakCount="1">
    <brk id="56" min="10" max="19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K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2.125" style="2" hidden="1" customWidth="1"/>
    <col min="8" max="8" width="9.125" style="2" hidden="1" customWidth="1"/>
    <col min="9" max="9" width="13.375" style="2" hidden="1" customWidth="1"/>
    <col min="10" max="10" width="1.12109375" style="2" hidden="1" customWidth="1"/>
    <col min="11" max="13" width="9.00390625" style="2" customWidth="1"/>
    <col min="14" max="14" width="9.125" style="2" customWidth="1"/>
    <col min="15" max="15" width="9.00390625" style="2" customWidth="1"/>
    <col min="16" max="16" width="9.125" style="2" customWidth="1"/>
    <col min="17" max="17" width="12.00390625" style="2" customWidth="1"/>
    <col min="18" max="18" width="9.125" style="2" customWidth="1"/>
    <col min="19" max="19" width="13.50390625" style="2" customWidth="1"/>
    <col min="20" max="20" width="2.125" style="2" customWidth="1"/>
    <col min="21" max="16384" width="9.00390625" style="2" customWidth="1"/>
  </cols>
  <sheetData>
    <row r="2" spans="1:11" ht="16.5">
      <c r="A2" s="1" t="s">
        <v>180</v>
      </c>
      <c r="K2" s="1" t="s">
        <v>180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19" ht="18" thickBot="1">
      <c r="G4" s="92" t="s">
        <v>130</v>
      </c>
      <c r="H4" s="93"/>
      <c r="I4" s="74" t="s">
        <v>152</v>
      </c>
      <c r="Q4" s="92" t="s">
        <v>130</v>
      </c>
      <c r="R4" s="93"/>
      <c r="S4" s="74" t="s">
        <v>152</v>
      </c>
    </row>
    <row r="5" spans="4:19" ht="18" thickBot="1">
      <c r="D5" s="97"/>
      <c r="E5" s="97"/>
      <c r="G5" s="92" t="s">
        <v>131</v>
      </c>
      <c r="H5" s="93"/>
      <c r="I5" s="74"/>
      <c r="Q5" s="92" t="s">
        <v>131</v>
      </c>
      <c r="R5" s="93"/>
      <c r="S5" s="74"/>
    </row>
    <row r="6" spans="7:19" ht="18" thickBot="1">
      <c r="G6" s="92" t="s">
        <v>132</v>
      </c>
      <c r="H6" s="93"/>
      <c r="I6" s="74"/>
      <c r="Q6" s="92" t="s">
        <v>132</v>
      </c>
      <c r="R6" s="93"/>
      <c r="S6" s="74"/>
    </row>
    <row r="7" spans="7:19" ht="16.5">
      <c r="G7" s="47"/>
      <c r="H7" s="94" t="s">
        <v>133</v>
      </c>
      <c r="I7" s="94"/>
      <c r="Q7" s="47"/>
      <c r="R7" s="94" t="s">
        <v>133</v>
      </c>
      <c r="S7" s="94"/>
    </row>
    <row r="8" spans="9:19" ht="16.5">
      <c r="I8" s="3" t="s">
        <v>183</v>
      </c>
      <c r="S8" s="3" t="s">
        <v>183</v>
      </c>
    </row>
    <row r="9" spans="3:16" ht="18" customHeight="1" thickBot="1">
      <c r="C9" s="76" t="s">
        <v>182</v>
      </c>
      <c r="D9" s="95"/>
      <c r="E9" s="95"/>
      <c r="F9" s="2" t="s">
        <v>98</v>
      </c>
      <c r="M9" s="76" t="s">
        <v>182</v>
      </c>
      <c r="N9" s="95"/>
      <c r="O9" s="95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/>
      <c r="E11" s="89"/>
      <c r="F11" s="3" t="s">
        <v>39</v>
      </c>
      <c r="G11" s="4"/>
      <c r="H11" s="3" t="s">
        <v>40</v>
      </c>
      <c r="I11" s="4"/>
      <c r="L11" s="1"/>
      <c r="M11" s="3" t="s">
        <v>0</v>
      </c>
      <c r="N11" s="89"/>
      <c r="O11" s="89"/>
      <c r="P11" s="3" t="s">
        <v>39</v>
      </c>
      <c r="Q11" s="4"/>
      <c r="R11" s="3" t="s">
        <v>40</v>
      </c>
      <c r="S11" s="4"/>
    </row>
    <row r="13" spans="1:19" ht="27" customHeight="1">
      <c r="A13" s="91" t="s">
        <v>181</v>
      </c>
      <c r="B13" s="91"/>
      <c r="C13" s="91"/>
      <c r="D13" s="91"/>
      <c r="E13" s="91"/>
      <c r="F13" s="91"/>
      <c r="G13" s="91"/>
      <c r="H13" s="91"/>
      <c r="I13" s="91"/>
      <c r="K13" s="91" t="s">
        <v>181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>
        <v>10</v>
      </c>
      <c r="E17" s="5"/>
      <c r="F17" s="5"/>
      <c r="G17" s="5">
        <f>SUM(D17:F17)</f>
        <v>10</v>
      </c>
      <c r="H17" s="10">
        <v>1600</v>
      </c>
      <c r="I17" s="11">
        <f>SUM(G17)*H17</f>
        <v>16000</v>
      </c>
      <c r="K17" s="7" t="s">
        <v>50</v>
      </c>
      <c r="L17" s="8"/>
      <c r="M17" s="9"/>
      <c r="N17" s="5"/>
      <c r="O17" s="5"/>
      <c r="P17" s="5"/>
      <c r="Q17" s="5">
        <f>+G17</f>
        <v>10</v>
      </c>
      <c r="R17" s="10">
        <v>2000</v>
      </c>
      <c r="S17" s="11">
        <f>SUM(Q17)*R17</f>
        <v>20000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/>
      <c r="O18" s="5"/>
      <c r="P18" s="5"/>
      <c r="Q18" s="5">
        <f>+G18</f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/>
      <c r="O19" s="5"/>
      <c r="P19" s="5"/>
      <c r="Q19" s="5">
        <f>+G19</f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/>
      <c r="O20" s="5"/>
      <c r="P20" s="5"/>
      <c r="Q20" s="5">
        <f>+G20</f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/>
      <c r="O21" s="5"/>
      <c r="P21" s="5"/>
      <c r="Q21" s="5">
        <f>+G21</f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184</v>
      </c>
      <c r="I22" s="11">
        <f>SUM(I17:I21)</f>
        <v>16000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20000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>
        <v>1</v>
      </c>
      <c r="H25" s="10">
        <v>1000</v>
      </c>
      <c r="I25" s="11">
        <f aca="true" t="shared" si="0" ref="I25:I30">G25*H25</f>
        <v>1000</v>
      </c>
      <c r="K25" s="14" t="s">
        <v>55</v>
      </c>
      <c r="L25" s="8"/>
      <c r="M25" s="8"/>
      <c r="N25" s="8"/>
      <c r="O25" s="8"/>
      <c r="P25" s="9"/>
      <c r="Q25" s="5">
        <f aca="true" t="shared" si="1" ref="Q25:Q30">+G25</f>
        <v>1</v>
      </c>
      <c r="R25" s="10">
        <v>1000</v>
      </c>
      <c r="S25" s="11">
        <f aca="true" t="shared" si="2" ref="S25:S30">Q25*R25</f>
        <v>1000</v>
      </c>
    </row>
    <row r="26" spans="1:19" ht="16.5">
      <c r="A26" s="14" t="s">
        <v>56</v>
      </c>
      <c r="B26" s="8"/>
      <c r="C26" s="8"/>
      <c r="D26" s="8"/>
      <c r="E26" s="8"/>
      <c r="F26" s="9"/>
      <c r="G26" s="5">
        <v>1</v>
      </c>
      <c r="H26" s="10">
        <v>1000</v>
      </c>
      <c r="I26" s="11">
        <f t="shared" si="0"/>
        <v>1000</v>
      </c>
      <c r="K26" s="14" t="s">
        <v>56</v>
      </c>
      <c r="L26" s="8"/>
      <c r="M26" s="8"/>
      <c r="N26" s="8"/>
      <c r="O26" s="8"/>
      <c r="P26" s="9"/>
      <c r="Q26" s="5">
        <f t="shared" si="1"/>
        <v>1</v>
      </c>
      <c r="R26" s="10">
        <v>1000</v>
      </c>
      <c r="S26" s="11">
        <f t="shared" si="2"/>
        <v>1000</v>
      </c>
    </row>
    <row r="27" spans="1:19" ht="16.5">
      <c r="A27" s="14" t="s">
        <v>4</v>
      </c>
      <c r="B27" s="8"/>
      <c r="C27" s="8"/>
      <c r="D27" s="8"/>
      <c r="E27" s="8"/>
      <c r="F27" s="9"/>
      <c r="G27" s="5">
        <v>1</v>
      </c>
      <c r="H27" s="10">
        <v>1000</v>
      </c>
      <c r="I27" s="11">
        <f t="shared" si="0"/>
        <v>1000</v>
      </c>
      <c r="K27" s="14" t="s">
        <v>4</v>
      </c>
      <c r="L27" s="8"/>
      <c r="M27" s="8"/>
      <c r="N27" s="8"/>
      <c r="O27" s="8"/>
      <c r="P27" s="9"/>
      <c r="Q27" s="5">
        <f t="shared" si="1"/>
        <v>1</v>
      </c>
      <c r="R27" s="10">
        <v>1000</v>
      </c>
      <c r="S27" s="11">
        <f t="shared" si="2"/>
        <v>1000</v>
      </c>
    </row>
    <row r="28" spans="1:19" ht="16.5">
      <c r="A28" s="14" t="s">
        <v>57</v>
      </c>
      <c r="B28" s="8"/>
      <c r="C28" s="8"/>
      <c r="D28" s="8"/>
      <c r="E28" s="8"/>
      <c r="F28" s="9"/>
      <c r="G28" s="5">
        <v>1</v>
      </c>
      <c r="H28" s="10">
        <v>1000</v>
      </c>
      <c r="I28" s="11">
        <f t="shared" si="0"/>
        <v>1000</v>
      </c>
      <c r="K28" s="14" t="s">
        <v>57</v>
      </c>
      <c r="L28" s="8"/>
      <c r="M28" s="8"/>
      <c r="N28" s="8"/>
      <c r="O28" s="8"/>
      <c r="P28" s="9"/>
      <c r="Q28" s="5">
        <f t="shared" si="1"/>
        <v>1</v>
      </c>
      <c r="R28" s="10">
        <v>1000</v>
      </c>
      <c r="S28" s="11">
        <f t="shared" si="2"/>
        <v>1000</v>
      </c>
    </row>
    <row r="29" spans="1:19" ht="16.5">
      <c r="A29" s="14" t="s">
        <v>5</v>
      </c>
      <c r="B29" s="8"/>
      <c r="C29" s="8"/>
      <c r="D29" s="8"/>
      <c r="E29" s="8"/>
      <c r="F29" s="9"/>
      <c r="G29" s="5">
        <v>1</v>
      </c>
      <c r="H29" s="10">
        <v>1000</v>
      </c>
      <c r="I29" s="11">
        <f t="shared" si="0"/>
        <v>1000</v>
      </c>
      <c r="K29" s="14" t="s">
        <v>5</v>
      </c>
      <c r="L29" s="8"/>
      <c r="M29" s="8"/>
      <c r="N29" s="8"/>
      <c r="O29" s="8"/>
      <c r="P29" s="9"/>
      <c r="Q29" s="5">
        <f t="shared" si="1"/>
        <v>1</v>
      </c>
      <c r="R29" s="10">
        <v>1000</v>
      </c>
      <c r="S29" s="11">
        <f t="shared" si="2"/>
        <v>1000</v>
      </c>
    </row>
    <row r="30" spans="1:19" ht="16.5">
      <c r="A30" s="14" t="s">
        <v>6</v>
      </c>
      <c r="B30" s="8"/>
      <c r="C30" s="8"/>
      <c r="D30" s="8"/>
      <c r="E30" s="8"/>
      <c r="F30" s="9"/>
      <c r="G30" s="5">
        <v>1</v>
      </c>
      <c r="H30" s="10">
        <v>1000</v>
      </c>
      <c r="I30" s="11">
        <f t="shared" si="0"/>
        <v>1000</v>
      </c>
      <c r="K30" s="14" t="s">
        <v>6</v>
      </c>
      <c r="L30" s="8"/>
      <c r="M30" s="8"/>
      <c r="N30" s="8"/>
      <c r="O30" s="8"/>
      <c r="P30" s="9"/>
      <c r="Q30" s="5">
        <f t="shared" si="1"/>
        <v>1</v>
      </c>
      <c r="R30" s="10">
        <v>1000</v>
      </c>
      <c r="S30" s="11">
        <f t="shared" si="2"/>
        <v>1000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v>1</v>
      </c>
      <c r="H32" s="10">
        <v>2000</v>
      </c>
      <c r="I32" s="11">
        <f>G32*H32</f>
        <v>2000</v>
      </c>
      <c r="K32" s="14" t="s">
        <v>59</v>
      </c>
      <c r="L32" s="8"/>
      <c r="M32" s="8"/>
      <c r="N32" s="8"/>
      <c r="O32" s="8"/>
      <c r="P32" s="9"/>
      <c r="Q32" s="5">
        <f>+G32</f>
        <v>1</v>
      </c>
      <c r="R32" s="10">
        <v>3000</v>
      </c>
      <c r="S32" s="11">
        <f>Q32*R32</f>
        <v>3000</v>
      </c>
    </row>
    <row r="33" spans="1:19" ht="16.5" hidden="1">
      <c r="A33" s="14" t="s">
        <v>60</v>
      </c>
      <c r="B33" s="8"/>
      <c r="C33" s="8"/>
      <c r="D33" s="8"/>
      <c r="E33" s="8"/>
      <c r="F33" s="9"/>
      <c r="G33" s="5"/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>
        <f>+G33</f>
        <v>0</v>
      </c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v>1</v>
      </c>
      <c r="H34" s="10">
        <v>1000</v>
      </c>
      <c r="I34" s="11">
        <f>G34*H34</f>
        <v>1000</v>
      </c>
      <c r="K34" s="14" t="s">
        <v>7</v>
      </c>
      <c r="L34" s="8"/>
      <c r="M34" s="8"/>
      <c r="N34" s="8"/>
      <c r="O34" s="8"/>
      <c r="P34" s="9"/>
      <c r="Q34" s="5">
        <f>+G34</f>
        <v>1</v>
      </c>
      <c r="R34" s="10">
        <v>1000</v>
      </c>
      <c r="S34" s="11">
        <f>Q34*R34</f>
        <v>1000</v>
      </c>
    </row>
    <row r="35" spans="1:19" ht="16.5">
      <c r="A35" s="14" t="s">
        <v>8</v>
      </c>
      <c r="B35" s="8"/>
      <c r="C35" s="8"/>
      <c r="D35" s="8"/>
      <c r="E35" s="8"/>
      <c r="F35" s="9"/>
      <c r="G35" s="5">
        <v>1</v>
      </c>
      <c r="H35" s="10">
        <v>1000</v>
      </c>
      <c r="I35" s="11">
        <f>G35*H35</f>
        <v>1000</v>
      </c>
      <c r="K35" s="14" t="s">
        <v>8</v>
      </c>
      <c r="L35" s="8"/>
      <c r="M35" s="8"/>
      <c r="N35" s="8"/>
      <c r="O35" s="8"/>
      <c r="P35" s="9"/>
      <c r="Q35" s="5">
        <f>+G35</f>
        <v>1</v>
      </c>
      <c r="R35" s="10">
        <v>1000</v>
      </c>
      <c r="S35" s="11">
        <f>Q35*R35</f>
        <v>1000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184</v>
      </c>
      <c r="I36" s="11">
        <f>SUM(I25:I30,I32:I35)</f>
        <v>10000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11000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66</v>
      </c>
      <c r="B40" s="8"/>
      <c r="C40" s="8"/>
      <c r="D40" s="8"/>
      <c r="E40" s="8"/>
      <c r="F40" s="9"/>
      <c r="G40" s="5">
        <v>1</v>
      </c>
      <c r="H40" s="10">
        <v>4200</v>
      </c>
      <c r="I40" s="11">
        <f aca="true" t="shared" si="3" ref="I40:I49">G40*H40</f>
        <v>4200</v>
      </c>
      <c r="K40" s="14" t="s">
        <v>66</v>
      </c>
      <c r="L40" s="8"/>
      <c r="M40" s="8"/>
      <c r="N40" s="8"/>
      <c r="O40" s="8"/>
      <c r="P40" s="9"/>
      <c r="Q40" s="5">
        <f aca="true" t="shared" si="4" ref="Q40:Q45">+G40</f>
        <v>1</v>
      </c>
      <c r="R40" s="10">
        <v>4200</v>
      </c>
      <c r="S40" s="11">
        <f aca="true" t="shared" si="5" ref="S40:S49">Q40*R40</f>
        <v>4200</v>
      </c>
    </row>
    <row r="41" spans="1:19" ht="16.5">
      <c r="A41" s="14" t="s">
        <v>68</v>
      </c>
      <c r="B41" s="8"/>
      <c r="C41" s="8"/>
      <c r="D41" s="8"/>
      <c r="E41" s="8"/>
      <c r="F41" s="9"/>
      <c r="G41" s="5">
        <v>1</v>
      </c>
      <c r="H41" s="10">
        <v>7700</v>
      </c>
      <c r="I41" s="11">
        <f t="shared" si="3"/>
        <v>7700</v>
      </c>
      <c r="K41" s="14" t="s">
        <v>68</v>
      </c>
      <c r="L41" s="8"/>
      <c r="M41" s="8"/>
      <c r="N41" s="8"/>
      <c r="O41" s="8"/>
      <c r="P41" s="9"/>
      <c r="Q41" s="5">
        <f t="shared" si="4"/>
        <v>1</v>
      </c>
      <c r="R41" s="10">
        <v>7700</v>
      </c>
      <c r="S41" s="11">
        <f t="shared" si="5"/>
        <v>7700</v>
      </c>
    </row>
    <row r="42" spans="1:19" ht="16.5">
      <c r="A42" s="7" t="s">
        <v>69</v>
      </c>
      <c r="B42" s="8"/>
      <c r="C42" s="8"/>
      <c r="D42" s="8"/>
      <c r="E42" s="8"/>
      <c r="F42" s="9"/>
      <c r="G42" s="5">
        <v>1</v>
      </c>
      <c r="H42" s="10">
        <v>1300</v>
      </c>
      <c r="I42" s="11">
        <f t="shared" si="3"/>
        <v>1300</v>
      </c>
      <c r="K42" s="7" t="s">
        <v>69</v>
      </c>
      <c r="L42" s="8"/>
      <c r="M42" s="8"/>
      <c r="N42" s="8"/>
      <c r="O42" s="8"/>
      <c r="P42" s="9"/>
      <c r="Q42" s="5">
        <f t="shared" si="4"/>
        <v>1</v>
      </c>
      <c r="R42" s="10">
        <v>1300</v>
      </c>
      <c r="S42" s="11">
        <f t="shared" si="5"/>
        <v>1300</v>
      </c>
    </row>
    <row r="43" spans="1:19" ht="16.5">
      <c r="A43" s="14" t="s">
        <v>71</v>
      </c>
      <c r="B43" s="8"/>
      <c r="C43" s="8"/>
      <c r="D43" s="8"/>
      <c r="E43" s="8"/>
      <c r="F43" s="9"/>
      <c r="G43" s="5">
        <v>1</v>
      </c>
      <c r="H43" s="10">
        <v>5000</v>
      </c>
      <c r="I43" s="11">
        <f t="shared" si="3"/>
        <v>5000</v>
      </c>
      <c r="K43" s="14" t="s">
        <v>71</v>
      </c>
      <c r="L43" s="8"/>
      <c r="M43" s="8"/>
      <c r="N43" s="8"/>
      <c r="O43" s="8"/>
      <c r="P43" s="9"/>
      <c r="Q43" s="5">
        <f t="shared" si="4"/>
        <v>1</v>
      </c>
      <c r="R43" s="10">
        <v>5000</v>
      </c>
      <c r="S43" s="11">
        <f t="shared" si="5"/>
        <v>5000</v>
      </c>
    </row>
    <row r="44" spans="1:19" ht="16.5">
      <c r="A44" s="14" t="s">
        <v>73</v>
      </c>
      <c r="B44" s="8"/>
      <c r="C44" s="8"/>
      <c r="D44" s="8"/>
      <c r="E44" s="8"/>
      <c r="F44" s="9"/>
      <c r="G44" s="5">
        <v>1</v>
      </c>
      <c r="H44" s="10">
        <v>9200</v>
      </c>
      <c r="I44" s="11">
        <f t="shared" si="3"/>
        <v>9200</v>
      </c>
      <c r="K44" s="14" t="s">
        <v>73</v>
      </c>
      <c r="L44" s="8"/>
      <c r="M44" s="8"/>
      <c r="N44" s="8"/>
      <c r="O44" s="8"/>
      <c r="P44" s="9"/>
      <c r="Q44" s="5">
        <f t="shared" si="4"/>
        <v>1</v>
      </c>
      <c r="R44" s="10">
        <v>9200</v>
      </c>
      <c r="S44" s="11">
        <f t="shared" si="5"/>
        <v>9200</v>
      </c>
    </row>
    <row r="45" spans="1:19" ht="16.5">
      <c r="A45" s="7" t="s">
        <v>175</v>
      </c>
      <c r="B45" s="8"/>
      <c r="C45" s="8"/>
      <c r="D45" s="8"/>
      <c r="E45" s="8"/>
      <c r="F45" s="9"/>
      <c r="G45" s="5">
        <v>1</v>
      </c>
      <c r="H45" s="10">
        <v>1300</v>
      </c>
      <c r="I45" s="11">
        <f t="shared" si="3"/>
        <v>1300</v>
      </c>
      <c r="K45" s="7" t="s">
        <v>175</v>
      </c>
      <c r="L45" s="8"/>
      <c r="M45" s="8"/>
      <c r="N45" s="8"/>
      <c r="O45" s="8"/>
      <c r="P45" s="9"/>
      <c r="Q45" s="5">
        <f t="shared" si="4"/>
        <v>1</v>
      </c>
      <c r="R45" s="10">
        <v>1300</v>
      </c>
      <c r="S45" s="11">
        <f t="shared" si="5"/>
        <v>1300</v>
      </c>
    </row>
    <row r="46" spans="1:19" ht="16.5">
      <c r="A46" s="7" t="s">
        <v>176</v>
      </c>
      <c r="B46" s="8"/>
      <c r="C46" s="8"/>
      <c r="D46" s="8"/>
      <c r="E46" s="8"/>
      <c r="F46" s="9"/>
      <c r="G46" s="5">
        <v>1</v>
      </c>
      <c r="H46" s="10">
        <v>8000</v>
      </c>
      <c r="I46" s="11">
        <f t="shared" si="3"/>
        <v>8000</v>
      </c>
      <c r="K46" s="7" t="s">
        <v>176</v>
      </c>
      <c r="L46" s="8"/>
      <c r="M46" s="8"/>
      <c r="N46" s="8"/>
      <c r="O46" s="8"/>
      <c r="P46" s="9"/>
      <c r="Q46" s="5">
        <f>+G46</f>
        <v>1</v>
      </c>
      <c r="R46" s="10">
        <v>8000</v>
      </c>
      <c r="S46" s="11">
        <f t="shared" si="5"/>
        <v>8000</v>
      </c>
    </row>
    <row r="47" spans="1:19" ht="16.5">
      <c r="A47" s="7" t="s">
        <v>178</v>
      </c>
      <c r="B47" s="8"/>
      <c r="C47" s="8"/>
      <c r="D47" s="8"/>
      <c r="E47" s="8"/>
      <c r="F47" s="9"/>
      <c r="G47" s="5">
        <v>1</v>
      </c>
      <c r="H47" s="10">
        <v>13400</v>
      </c>
      <c r="I47" s="11">
        <f t="shared" si="3"/>
        <v>13400</v>
      </c>
      <c r="K47" s="7" t="s">
        <v>178</v>
      </c>
      <c r="L47" s="8"/>
      <c r="M47" s="8"/>
      <c r="N47" s="8"/>
      <c r="O47" s="8"/>
      <c r="P47" s="9"/>
      <c r="Q47" s="5">
        <f>+G47</f>
        <v>1</v>
      </c>
      <c r="R47" s="10">
        <v>13400</v>
      </c>
      <c r="S47" s="11">
        <f t="shared" si="5"/>
        <v>13400</v>
      </c>
    </row>
    <row r="48" spans="1:19" ht="16.5">
      <c r="A48" s="7" t="s">
        <v>177</v>
      </c>
      <c r="B48" s="8"/>
      <c r="C48" s="8"/>
      <c r="D48" s="8"/>
      <c r="E48" s="8"/>
      <c r="F48" s="9"/>
      <c r="G48" s="5">
        <v>1</v>
      </c>
      <c r="H48" s="10">
        <v>11800</v>
      </c>
      <c r="I48" s="11">
        <f t="shared" si="3"/>
        <v>11800</v>
      </c>
      <c r="K48" s="7" t="s">
        <v>177</v>
      </c>
      <c r="L48" s="8"/>
      <c r="M48" s="8"/>
      <c r="N48" s="8"/>
      <c r="O48" s="8"/>
      <c r="P48" s="9"/>
      <c r="Q48" s="5">
        <f>+G48</f>
        <v>1</v>
      </c>
      <c r="R48" s="10">
        <v>11800</v>
      </c>
      <c r="S48" s="11">
        <f t="shared" si="5"/>
        <v>11800</v>
      </c>
    </row>
    <row r="49" spans="1:19" ht="16.5">
      <c r="A49" s="7" t="s">
        <v>179</v>
      </c>
      <c r="B49" s="8"/>
      <c r="C49" s="8"/>
      <c r="D49" s="8"/>
      <c r="E49" s="8"/>
      <c r="F49" s="9"/>
      <c r="G49" s="5">
        <v>1</v>
      </c>
      <c r="H49" s="10">
        <v>24000</v>
      </c>
      <c r="I49" s="11">
        <f t="shared" si="3"/>
        <v>24000</v>
      </c>
      <c r="K49" s="7" t="s">
        <v>179</v>
      </c>
      <c r="L49" s="8"/>
      <c r="M49" s="8"/>
      <c r="N49" s="8"/>
      <c r="O49" s="8"/>
      <c r="P49" s="9"/>
      <c r="Q49" s="5">
        <f>+G49</f>
        <v>1</v>
      </c>
      <c r="R49" s="10">
        <v>24000</v>
      </c>
      <c r="S49" s="11">
        <f t="shared" si="5"/>
        <v>24000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184</v>
      </c>
      <c r="I50" s="11">
        <f>SUM(I40:I49)</f>
        <v>85900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85900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185</v>
      </c>
      <c r="H52" s="79">
        <f>I22+I36+I50</f>
        <v>111900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116900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>
        <v>1</v>
      </c>
      <c r="E62" s="10">
        <v>2000</v>
      </c>
      <c r="F62" s="11">
        <f>D62*E62</f>
        <v>2000</v>
      </c>
      <c r="G62" s="5">
        <v>1</v>
      </c>
      <c r="H62" s="10">
        <v>5000</v>
      </c>
      <c r="I62" s="11">
        <f aca="true" t="shared" si="6" ref="I62:I69">G62*H62</f>
        <v>5000</v>
      </c>
      <c r="K62" s="16" t="s">
        <v>81</v>
      </c>
      <c r="L62" s="8"/>
      <c r="M62" s="9"/>
      <c r="N62" s="5">
        <f>+D62</f>
        <v>1</v>
      </c>
      <c r="O62" s="10">
        <v>2000</v>
      </c>
      <c r="P62" s="11">
        <f>N62*O62</f>
        <v>2000</v>
      </c>
      <c r="Q62" s="5">
        <f>+G62</f>
        <v>1</v>
      </c>
      <c r="R62" s="10">
        <v>5000</v>
      </c>
      <c r="S62" s="11">
        <f aca="true" t="shared" si="7" ref="S62:S69">Q62*R62</f>
        <v>5000</v>
      </c>
    </row>
    <row r="63" spans="1:19" ht="20.25" customHeight="1">
      <c r="A63" s="16" t="s">
        <v>82</v>
      </c>
      <c r="B63" s="8"/>
      <c r="C63" s="9"/>
      <c r="D63" s="5">
        <v>1</v>
      </c>
      <c r="E63" s="10">
        <v>2000</v>
      </c>
      <c r="F63" s="11">
        <f aca="true" t="shared" si="8" ref="F63:F69">D63*E63</f>
        <v>2000</v>
      </c>
      <c r="G63" s="5">
        <v>1</v>
      </c>
      <c r="H63" s="10">
        <v>5000</v>
      </c>
      <c r="I63" s="11">
        <f t="shared" si="6"/>
        <v>5000</v>
      </c>
      <c r="K63" s="16" t="s">
        <v>82</v>
      </c>
      <c r="L63" s="8"/>
      <c r="M63" s="9"/>
      <c r="N63" s="5">
        <f aca="true" t="shared" si="9" ref="N63:N69">+D63</f>
        <v>1</v>
      </c>
      <c r="O63" s="10">
        <v>2000</v>
      </c>
      <c r="P63" s="11">
        <f aca="true" t="shared" si="10" ref="P63:P69">N63*O63</f>
        <v>2000</v>
      </c>
      <c r="Q63" s="5">
        <f aca="true" t="shared" si="11" ref="Q63:Q69">+G63</f>
        <v>1</v>
      </c>
      <c r="R63" s="10">
        <v>5000</v>
      </c>
      <c r="S63" s="11">
        <f t="shared" si="7"/>
        <v>5000</v>
      </c>
    </row>
    <row r="64" spans="1:19" ht="20.25" customHeight="1">
      <c r="A64" s="16" t="s">
        <v>83</v>
      </c>
      <c r="B64" s="8"/>
      <c r="C64" s="9"/>
      <c r="D64" s="5">
        <v>1</v>
      </c>
      <c r="E64" s="10">
        <v>2000</v>
      </c>
      <c r="F64" s="11">
        <f t="shared" si="8"/>
        <v>2000</v>
      </c>
      <c r="G64" s="5">
        <v>1</v>
      </c>
      <c r="H64" s="10">
        <v>5000</v>
      </c>
      <c r="I64" s="11">
        <f t="shared" si="6"/>
        <v>5000</v>
      </c>
      <c r="K64" s="16" t="s">
        <v>83</v>
      </c>
      <c r="L64" s="8"/>
      <c r="M64" s="9"/>
      <c r="N64" s="5">
        <f t="shared" si="9"/>
        <v>1</v>
      </c>
      <c r="O64" s="10">
        <v>2000</v>
      </c>
      <c r="P64" s="11">
        <f t="shared" si="10"/>
        <v>2000</v>
      </c>
      <c r="Q64" s="5">
        <f t="shared" si="11"/>
        <v>1</v>
      </c>
      <c r="R64" s="10">
        <v>5000</v>
      </c>
      <c r="S64" s="11">
        <f t="shared" si="7"/>
        <v>5000</v>
      </c>
    </row>
    <row r="65" spans="1:19" ht="20.25" customHeight="1">
      <c r="A65" s="16" t="s">
        <v>84</v>
      </c>
      <c r="B65" s="8"/>
      <c r="C65" s="9"/>
      <c r="D65" s="5">
        <v>1</v>
      </c>
      <c r="E65" s="10">
        <v>2000</v>
      </c>
      <c r="F65" s="11">
        <f t="shared" si="8"/>
        <v>2000</v>
      </c>
      <c r="G65" s="5">
        <v>1</v>
      </c>
      <c r="H65" s="10">
        <v>5000</v>
      </c>
      <c r="I65" s="11">
        <f t="shared" si="6"/>
        <v>5000</v>
      </c>
      <c r="K65" s="16" t="s">
        <v>84</v>
      </c>
      <c r="L65" s="8"/>
      <c r="M65" s="9"/>
      <c r="N65" s="5">
        <f t="shared" si="9"/>
        <v>1</v>
      </c>
      <c r="O65" s="10">
        <v>2000</v>
      </c>
      <c r="P65" s="11">
        <f t="shared" si="10"/>
        <v>2000</v>
      </c>
      <c r="Q65" s="5">
        <f t="shared" si="11"/>
        <v>1</v>
      </c>
      <c r="R65" s="10">
        <v>5000</v>
      </c>
      <c r="S65" s="11">
        <f t="shared" si="7"/>
        <v>5000</v>
      </c>
    </row>
    <row r="66" spans="1:19" ht="20.25" customHeight="1">
      <c r="A66" s="16" t="s">
        <v>85</v>
      </c>
      <c r="B66" s="8"/>
      <c r="C66" s="9"/>
      <c r="D66" s="5">
        <v>1</v>
      </c>
      <c r="E66" s="10">
        <v>2000</v>
      </c>
      <c r="F66" s="11">
        <f t="shared" si="8"/>
        <v>2000</v>
      </c>
      <c r="G66" s="5">
        <v>1</v>
      </c>
      <c r="H66" s="10">
        <v>5000</v>
      </c>
      <c r="I66" s="11">
        <f t="shared" si="6"/>
        <v>5000</v>
      </c>
      <c r="K66" s="16" t="s">
        <v>85</v>
      </c>
      <c r="L66" s="8"/>
      <c r="M66" s="9"/>
      <c r="N66" s="5">
        <f t="shared" si="9"/>
        <v>1</v>
      </c>
      <c r="O66" s="10">
        <v>2000</v>
      </c>
      <c r="P66" s="11">
        <f t="shared" si="10"/>
        <v>2000</v>
      </c>
      <c r="Q66" s="5">
        <f t="shared" si="11"/>
        <v>1</v>
      </c>
      <c r="R66" s="10">
        <v>5000</v>
      </c>
      <c r="S66" s="11">
        <f t="shared" si="7"/>
        <v>5000</v>
      </c>
    </row>
    <row r="67" spans="1:19" ht="20.25" customHeight="1">
      <c r="A67" s="16" t="s">
        <v>86</v>
      </c>
      <c r="B67" s="8"/>
      <c r="C67" s="9"/>
      <c r="D67" s="5">
        <v>1</v>
      </c>
      <c r="E67" s="10">
        <v>2000</v>
      </c>
      <c r="F67" s="11">
        <f t="shared" si="8"/>
        <v>2000</v>
      </c>
      <c r="G67" s="5">
        <v>1</v>
      </c>
      <c r="H67" s="10">
        <v>5000</v>
      </c>
      <c r="I67" s="11">
        <f t="shared" si="6"/>
        <v>5000</v>
      </c>
      <c r="K67" s="16" t="s">
        <v>86</v>
      </c>
      <c r="L67" s="8"/>
      <c r="M67" s="9"/>
      <c r="N67" s="5">
        <f t="shared" si="9"/>
        <v>1</v>
      </c>
      <c r="O67" s="10">
        <v>2000</v>
      </c>
      <c r="P67" s="11">
        <f t="shared" si="10"/>
        <v>2000</v>
      </c>
      <c r="Q67" s="5">
        <f t="shared" si="11"/>
        <v>1</v>
      </c>
      <c r="R67" s="10">
        <v>5000</v>
      </c>
      <c r="S67" s="11">
        <f t="shared" si="7"/>
        <v>5000</v>
      </c>
    </row>
    <row r="68" spans="1:19" ht="20.25" customHeight="1">
      <c r="A68" s="16" t="s">
        <v>87</v>
      </c>
      <c r="B68" s="8"/>
      <c r="C68" s="9"/>
      <c r="D68" s="5">
        <v>1</v>
      </c>
      <c r="E68" s="10">
        <v>2000</v>
      </c>
      <c r="F68" s="11">
        <f t="shared" si="8"/>
        <v>2000</v>
      </c>
      <c r="G68" s="5">
        <v>1</v>
      </c>
      <c r="H68" s="10">
        <v>5000</v>
      </c>
      <c r="I68" s="11">
        <f t="shared" si="6"/>
        <v>5000</v>
      </c>
      <c r="K68" s="16" t="s">
        <v>87</v>
      </c>
      <c r="L68" s="8"/>
      <c r="M68" s="9"/>
      <c r="N68" s="5">
        <f t="shared" si="9"/>
        <v>1</v>
      </c>
      <c r="O68" s="10">
        <v>2000</v>
      </c>
      <c r="P68" s="11">
        <f t="shared" si="10"/>
        <v>2000</v>
      </c>
      <c r="Q68" s="5">
        <f t="shared" si="11"/>
        <v>1</v>
      </c>
      <c r="R68" s="10">
        <v>5000</v>
      </c>
      <c r="S68" s="11">
        <f t="shared" si="7"/>
        <v>5000</v>
      </c>
    </row>
    <row r="69" spans="1:19" ht="20.25" customHeight="1">
      <c r="A69" s="16" t="s">
        <v>88</v>
      </c>
      <c r="B69" s="8"/>
      <c r="C69" s="9"/>
      <c r="D69" s="5">
        <v>1</v>
      </c>
      <c r="E69" s="10">
        <v>2000</v>
      </c>
      <c r="F69" s="11">
        <f t="shared" si="8"/>
        <v>2000</v>
      </c>
      <c r="G69" s="5">
        <v>1</v>
      </c>
      <c r="H69" s="10">
        <v>5000</v>
      </c>
      <c r="I69" s="11">
        <f t="shared" si="6"/>
        <v>5000</v>
      </c>
      <c r="K69" s="16" t="s">
        <v>88</v>
      </c>
      <c r="L69" s="8"/>
      <c r="M69" s="9"/>
      <c r="N69" s="5">
        <f t="shared" si="9"/>
        <v>1</v>
      </c>
      <c r="O69" s="10">
        <v>2000</v>
      </c>
      <c r="P69" s="11">
        <f t="shared" si="10"/>
        <v>2000</v>
      </c>
      <c r="Q69" s="5">
        <f t="shared" si="11"/>
        <v>1</v>
      </c>
      <c r="R69" s="10">
        <v>5000</v>
      </c>
      <c r="S69" s="11">
        <f t="shared" si="7"/>
        <v>5000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16000</v>
      </c>
      <c r="G70" s="5"/>
      <c r="H70" s="13" t="s">
        <v>90</v>
      </c>
      <c r="I70" s="11">
        <f>SUM(I62:I69)</f>
        <v>40000</v>
      </c>
      <c r="K70" s="1"/>
      <c r="L70" s="1"/>
      <c r="M70" s="3" t="s">
        <v>89</v>
      </c>
      <c r="N70" s="5"/>
      <c r="O70" s="13" t="s">
        <v>90</v>
      </c>
      <c r="P70" s="11">
        <f>SUM(P62:P69)</f>
        <v>16000</v>
      </c>
      <c r="Q70" s="5"/>
      <c r="R70" s="13" t="s">
        <v>90</v>
      </c>
      <c r="S70" s="11">
        <f>SUM(S62:S69)</f>
        <v>40000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>
        <v>1</v>
      </c>
      <c r="E76" s="10">
        <v>4000</v>
      </c>
      <c r="F76" s="11">
        <f aca="true" t="shared" si="12" ref="F76:F83">D76*E76</f>
        <v>4000</v>
      </c>
      <c r="G76" s="5">
        <v>1</v>
      </c>
      <c r="H76" s="10">
        <v>15000</v>
      </c>
      <c r="I76" s="11">
        <f aca="true" t="shared" si="13" ref="I76:I83">G76*H76</f>
        <v>15000</v>
      </c>
      <c r="K76" s="16" t="s">
        <v>81</v>
      </c>
      <c r="L76" s="8"/>
      <c r="M76" s="9"/>
      <c r="N76" s="5">
        <f>+D76</f>
        <v>1</v>
      </c>
      <c r="O76" s="10">
        <v>4000</v>
      </c>
      <c r="P76" s="11">
        <f aca="true" t="shared" si="14" ref="P76:P83">N76*O76</f>
        <v>4000</v>
      </c>
      <c r="Q76" s="5">
        <f>+G76</f>
        <v>1</v>
      </c>
      <c r="R76" s="10">
        <v>15000</v>
      </c>
      <c r="S76" s="11">
        <f aca="true" t="shared" si="15" ref="S76:S83">Q76*R76</f>
        <v>15000</v>
      </c>
    </row>
    <row r="77" spans="1:19" ht="20.25" customHeight="1">
      <c r="A77" s="16" t="s">
        <v>82</v>
      </c>
      <c r="B77" s="8"/>
      <c r="C77" s="9"/>
      <c r="D77" s="5">
        <v>1</v>
      </c>
      <c r="E77" s="10">
        <v>4000</v>
      </c>
      <c r="F77" s="11">
        <f t="shared" si="12"/>
        <v>4000</v>
      </c>
      <c r="G77" s="5">
        <v>1</v>
      </c>
      <c r="H77" s="10">
        <v>15000</v>
      </c>
      <c r="I77" s="11">
        <f t="shared" si="13"/>
        <v>15000</v>
      </c>
      <c r="K77" s="16" t="s">
        <v>82</v>
      </c>
      <c r="L77" s="8"/>
      <c r="M77" s="9"/>
      <c r="N77" s="5">
        <f aca="true" t="shared" si="16" ref="N77:N83">+D77</f>
        <v>1</v>
      </c>
      <c r="O77" s="10">
        <v>4000</v>
      </c>
      <c r="P77" s="11">
        <f t="shared" si="14"/>
        <v>4000</v>
      </c>
      <c r="Q77" s="5">
        <f aca="true" t="shared" si="17" ref="Q77:Q84">+G77</f>
        <v>1</v>
      </c>
      <c r="R77" s="10">
        <v>15000</v>
      </c>
      <c r="S77" s="11">
        <f t="shared" si="15"/>
        <v>15000</v>
      </c>
    </row>
    <row r="78" spans="1:19" ht="20.25" customHeight="1">
      <c r="A78" s="16" t="s">
        <v>83</v>
      </c>
      <c r="B78" s="8"/>
      <c r="C78" s="9"/>
      <c r="D78" s="5">
        <v>1</v>
      </c>
      <c r="E78" s="10">
        <v>4000</v>
      </c>
      <c r="F78" s="11">
        <f t="shared" si="12"/>
        <v>4000</v>
      </c>
      <c r="G78" s="5">
        <v>1</v>
      </c>
      <c r="H78" s="10">
        <v>15000</v>
      </c>
      <c r="I78" s="11">
        <f t="shared" si="13"/>
        <v>15000</v>
      </c>
      <c r="K78" s="16" t="s">
        <v>83</v>
      </c>
      <c r="L78" s="8"/>
      <c r="M78" s="9"/>
      <c r="N78" s="5">
        <f t="shared" si="16"/>
        <v>1</v>
      </c>
      <c r="O78" s="10">
        <v>4000</v>
      </c>
      <c r="P78" s="11">
        <f t="shared" si="14"/>
        <v>4000</v>
      </c>
      <c r="Q78" s="5">
        <f t="shared" si="17"/>
        <v>1</v>
      </c>
      <c r="R78" s="10">
        <v>15000</v>
      </c>
      <c r="S78" s="11">
        <f t="shared" si="15"/>
        <v>15000</v>
      </c>
    </row>
    <row r="79" spans="1:19" ht="20.25" customHeight="1">
      <c r="A79" s="16" t="s">
        <v>84</v>
      </c>
      <c r="B79" s="8"/>
      <c r="C79" s="9"/>
      <c r="D79" s="5">
        <v>1</v>
      </c>
      <c r="E79" s="10">
        <v>4000</v>
      </c>
      <c r="F79" s="11">
        <f t="shared" si="12"/>
        <v>4000</v>
      </c>
      <c r="G79" s="5">
        <v>1</v>
      </c>
      <c r="H79" s="10">
        <v>15000</v>
      </c>
      <c r="I79" s="11">
        <f t="shared" si="13"/>
        <v>15000</v>
      </c>
      <c r="K79" s="16" t="s">
        <v>84</v>
      </c>
      <c r="L79" s="8"/>
      <c r="M79" s="9"/>
      <c r="N79" s="5">
        <f t="shared" si="16"/>
        <v>1</v>
      </c>
      <c r="O79" s="10">
        <v>4000</v>
      </c>
      <c r="P79" s="11">
        <f t="shared" si="14"/>
        <v>4000</v>
      </c>
      <c r="Q79" s="5">
        <f t="shared" si="17"/>
        <v>1</v>
      </c>
      <c r="R79" s="10">
        <v>15000</v>
      </c>
      <c r="S79" s="11">
        <f t="shared" si="15"/>
        <v>15000</v>
      </c>
    </row>
    <row r="80" spans="1:19" ht="20.25" customHeight="1">
      <c r="A80" s="16" t="s">
        <v>85</v>
      </c>
      <c r="B80" s="8"/>
      <c r="C80" s="9"/>
      <c r="D80" s="5">
        <v>1</v>
      </c>
      <c r="E80" s="10">
        <v>4000</v>
      </c>
      <c r="F80" s="11">
        <f t="shared" si="12"/>
        <v>4000</v>
      </c>
      <c r="G80" s="5">
        <v>1</v>
      </c>
      <c r="H80" s="10">
        <v>15000</v>
      </c>
      <c r="I80" s="11">
        <f t="shared" si="13"/>
        <v>15000</v>
      </c>
      <c r="K80" s="16" t="s">
        <v>85</v>
      </c>
      <c r="L80" s="8"/>
      <c r="M80" s="9"/>
      <c r="N80" s="5">
        <f t="shared" si="16"/>
        <v>1</v>
      </c>
      <c r="O80" s="10">
        <v>4000</v>
      </c>
      <c r="P80" s="11">
        <f t="shared" si="14"/>
        <v>4000</v>
      </c>
      <c r="Q80" s="5">
        <f t="shared" si="17"/>
        <v>1</v>
      </c>
      <c r="R80" s="10">
        <v>15000</v>
      </c>
      <c r="S80" s="11">
        <f t="shared" si="15"/>
        <v>15000</v>
      </c>
    </row>
    <row r="81" spans="1:19" ht="20.25" customHeight="1">
      <c r="A81" s="16" t="s">
        <v>86</v>
      </c>
      <c r="B81" s="8"/>
      <c r="C81" s="9"/>
      <c r="D81" s="5">
        <v>1</v>
      </c>
      <c r="E81" s="10">
        <v>4000</v>
      </c>
      <c r="F81" s="11">
        <f t="shared" si="12"/>
        <v>4000</v>
      </c>
      <c r="G81" s="5">
        <v>1</v>
      </c>
      <c r="H81" s="10">
        <v>15000</v>
      </c>
      <c r="I81" s="11">
        <f t="shared" si="13"/>
        <v>15000</v>
      </c>
      <c r="K81" s="16" t="s">
        <v>86</v>
      </c>
      <c r="L81" s="8"/>
      <c r="M81" s="9"/>
      <c r="N81" s="5">
        <f t="shared" si="16"/>
        <v>1</v>
      </c>
      <c r="O81" s="10">
        <v>4000</v>
      </c>
      <c r="P81" s="11">
        <f t="shared" si="14"/>
        <v>4000</v>
      </c>
      <c r="Q81" s="5">
        <f t="shared" si="17"/>
        <v>1</v>
      </c>
      <c r="R81" s="10">
        <v>15000</v>
      </c>
      <c r="S81" s="11">
        <f t="shared" si="15"/>
        <v>15000</v>
      </c>
    </row>
    <row r="82" spans="1:19" ht="20.25" customHeight="1">
      <c r="A82" s="16" t="s">
        <v>87</v>
      </c>
      <c r="B82" s="8"/>
      <c r="C82" s="9"/>
      <c r="D82" s="5">
        <v>1</v>
      </c>
      <c r="E82" s="10">
        <v>4000</v>
      </c>
      <c r="F82" s="11">
        <f t="shared" si="12"/>
        <v>4000</v>
      </c>
      <c r="G82" s="5">
        <v>1</v>
      </c>
      <c r="H82" s="10">
        <v>15000</v>
      </c>
      <c r="I82" s="11">
        <f t="shared" si="13"/>
        <v>15000</v>
      </c>
      <c r="K82" s="16" t="s">
        <v>87</v>
      </c>
      <c r="L82" s="8"/>
      <c r="M82" s="9"/>
      <c r="N82" s="5">
        <f t="shared" si="16"/>
        <v>1</v>
      </c>
      <c r="O82" s="10">
        <v>4000</v>
      </c>
      <c r="P82" s="11">
        <f t="shared" si="14"/>
        <v>4000</v>
      </c>
      <c r="Q82" s="5">
        <f t="shared" si="17"/>
        <v>1</v>
      </c>
      <c r="R82" s="10">
        <v>15000</v>
      </c>
      <c r="S82" s="11">
        <f t="shared" si="15"/>
        <v>15000</v>
      </c>
    </row>
    <row r="83" spans="1:19" ht="20.25" customHeight="1">
      <c r="A83" s="16" t="s">
        <v>88</v>
      </c>
      <c r="B83" s="8"/>
      <c r="C83" s="9"/>
      <c r="D83" s="5">
        <v>1</v>
      </c>
      <c r="E83" s="10">
        <v>4000</v>
      </c>
      <c r="F83" s="11">
        <f t="shared" si="12"/>
        <v>4000</v>
      </c>
      <c r="G83" s="5">
        <v>1</v>
      </c>
      <c r="H83" s="10">
        <v>15000</v>
      </c>
      <c r="I83" s="11">
        <f t="shared" si="13"/>
        <v>15000</v>
      </c>
      <c r="K83" s="16" t="s">
        <v>88</v>
      </c>
      <c r="L83" s="8"/>
      <c r="M83" s="9"/>
      <c r="N83" s="5">
        <f t="shared" si="16"/>
        <v>1</v>
      </c>
      <c r="O83" s="10">
        <v>4000</v>
      </c>
      <c r="P83" s="11">
        <f t="shared" si="14"/>
        <v>4000</v>
      </c>
      <c r="Q83" s="5">
        <f t="shared" si="17"/>
        <v>1</v>
      </c>
      <c r="R83" s="10">
        <v>15000</v>
      </c>
      <c r="S83" s="11">
        <f t="shared" si="15"/>
        <v>15000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32000</v>
      </c>
      <c r="G84" s="5"/>
      <c r="H84" s="13" t="s">
        <v>90</v>
      </c>
      <c r="I84" s="11">
        <f>SUM(I76:I83)</f>
        <v>120000</v>
      </c>
      <c r="K84" s="1"/>
      <c r="L84" s="1"/>
      <c r="M84" s="3" t="s">
        <v>89</v>
      </c>
      <c r="N84" s="5"/>
      <c r="O84" s="13" t="s">
        <v>90</v>
      </c>
      <c r="P84" s="11">
        <f>SUM(P76:P83)</f>
        <v>32000</v>
      </c>
      <c r="Q84" s="5">
        <f t="shared" si="17"/>
        <v>0</v>
      </c>
      <c r="R84" s="13" t="s">
        <v>90</v>
      </c>
      <c r="S84" s="11">
        <f>SUM(S76:S83)</f>
        <v>120000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186</v>
      </c>
      <c r="H86" s="79">
        <f>F70+I70+F84+I84</f>
        <v>208000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208000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187</v>
      </c>
      <c r="H89" s="78">
        <f>H52+H86</f>
        <v>319900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324900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354900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5">
    <mergeCell ref="Q4:R4"/>
    <mergeCell ref="Q5:R5"/>
    <mergeCell ref="Q6:R6"/>
    <mergeCell ref="R7:S7"/>
    <mergeCell ref="D3:F3"/>
    <mergeCell ref="N3:P3"/>
    <mergeCell ref="G4:H4"/>
    <mergeCell ref="D5:E5"/>
    <mergeCell ref="G5:H5"/>
    <mergeCell ref="G6:H6"/>
    <mergeCell ref="H7:I7"/>
    <mergeCell ref="D9:E9"/>
    <mergeCell ref="N9:O9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 horizontalCentered="1"/>
  <pageMargins left="0.5511811023622047" right="0.53" top="0.7480314960629921" bottom="0.7480314960629921" header="0.31496062992125984" footer="0.31496062992125984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2.125" style="2" hidden="1" customWidth="1"/>
    <col min="8" max="8" width="9.125" style="2" hidden="1" customWidth="1"/>
    <col min="9" max="9" width="13.375" style="2" hidden="1" customWidth="1"/>
    <col min="10" max="10" width="1.121093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2.00390625" style="2" hidden="1" customWidth="1"/>
    <col min="18" max="18" width="9.125" style="2" hidden="1" customWidth="1"/>
    <col min="19" max="19" width="0" style="2" hidden="1" customWidth="1"/>
    <col min="20" max="20" width="3.125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92" t="s">
        <v>130</v>
      </c>
      <c r="H4" s="93"/>
      <c r="I4" s="74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92" t="s">
        <v>131</v>
      </c>
      <c r="H5" s="93"/>
      <c r="I5" s="74" t="s">
        <v>155</v>
      </c>
    </row>
    <row r="6" spans="7:9" ht="18" thickBot="1">
      <c r="G6" s="92" t="s">
        <v>132</v>
      </c>
      <c r="H6" s="93"/>
      <c r="I6" s="74" t="s">
        <v>157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47"/>
      <c r="H7" s="94" t="s">
        <v>133</v>
      </c>
      <c r="I7" s="94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36</v>
      </c>
      <c r="E9" s="95"/>
      <c r="F9" s="2" t="s">
        <v>98</v>
      </c>
      <c r="M9" s="1" t="s">
        <v>38</v>
      </c>
      <c r="N9" s="98" t="str">
        <f>+D9</f>
        <v>宇都宮</v>
      </c>
      <c r="O9" s="98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">
        <v>19</v>
      </c>
      <c r="E11" s="89"/>
      <c r="F11" s="3" t="s">
        <v>39</v>
      </c>
      <c r="G11" s="4" t="s">
        <v>20</v>
      </c>
      <c r="H11" s="3" t="s">
        <v>40</v>
      </c>
      <c r="I11" s="4" t="s">
        <v>20</v>
      </c>
      <c r="L11" s="1"/>
      <c r="M11" s="3" t="s">
        <v>0</v>
      </c>
      <c r="N11" s="89" t="str">
        <f>+D11</f>
        <v>神山　祐一</v>
      </c>
      <c r="O11" s="89"/>
      <c r="P11" s="3" t="s">
        <v>39</v>
      </c>
      <c r="Q11" s="4" t="str">
        <f>+G11</f>
        <v>028-665-7000</v>
      </c>
      <c r="R11" s="3" t="s">
        <v>40</v>
      </c>
      <c r="S11" s="4" t="str">
        <f>+I11</f>
        <v>028-665-7000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/>
      <c r="E17" s="5">
        <v>1</v>
      </c>
      <c r="F17" s="5">
        <v>95</v>
      </c>
      <c r="G17" s="5">
        <f>SUM(D17:F17)</f>
        <v>96</v>
      </c>
      <c r="H17" s="10">
        <v>1600</v>
      </c>
      <c r="I17" s="11">
        <f>SUM(G17)*H17</f>
        <v>153600</v>
      </c>
      <c r="K17" s="7" t="s">
        <v>50</v>
      </c>
      <c r="L17" s="8"/>
      <c r="M17" s="9"/>
      <c r="N17" s="5">
        <f>+D17</f>
        <v>0</v>
      </c>
      <c r="O17" s="5">
        <f aca="true" t="shared" si="0" ref="O17:Q21">+E17</f>
        <v>1</v>
      </c>
      <c r="P17" s="5">
        <f t="shared" si="0"/>
        <v>95</v>
      </c>
      <c r="Q17" s="5">
        <f t="shared" si="0"/>
        <v>96</v>
      </c>
      <c r="R17" s="10">
        <v>2000</v>
      </c>
      <c r="S17" s="11">
        <f>SUM(Q17)*R17</f>
        <v>192000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153600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192000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>
        <v>2</v>
      </c>
      <c r="H29" s="10">
        <v>1000</v>
      </c>
      <c r="I29" s="11">
        <f t="shared" si="1"/>
        <v>2000</v>
      </c>
      <c r="K29" s="14" t="s">
        <v>5</v>
      </c>
      <c r="L29" s="8"/>
      <c r="M29" s="8"/>
      <c r="N29" s="8"/>
      <c r="O29" s="8"/>
      <c r="P29" s="9"/>
      <c r="Q29" s="5">
        <f t="shared" si="2"/>
        <v>2</v>
      </c>
      <c r="R29" s="10">
        <v>1000</v>
      </c>
      <c r="S29" s="11">
        <f t="shared" si="3"/>
        <v>2000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v>48</v>
      </c>
      <c r="H32" s="10">
        <v>2000</v>
      </c>
      <c r="I32" s="11">
        <f>G32*H32</f>
        <v>96000</v>
      </c>
      <c r="K32" s="14" t="s">
        <v>59</v>
      </c>
      <c r="L32" s="8"/>
      <c r="M32" s="8"/>
      <c r="N32" s="8"/>
      <c r="O32" s="8"/>
      <c r="P32" s="9"/>
      <c r="Q32" s="5">
        <f>+G32</f>
        <v>48</v>
      </c>
      <c r="R32" s="10">
        <v>3000</v>
      </c>
      <c r="S32" s="11">
        <f>Q32*R32</f>
        <v>144000</v>
      </c>
    </row>
    <row r="33" spans="1:19" ht="16.5">
      <c r="A33" s="14" t="s">
        <v>60</v>
      </c>
      <c r="B33" s="8"/>
      <c r="C33" s="8"/>
      <c r="D33" s="8"/>
      <c r="E33" s="8"/>
      <c r="F33" s="9"/>
      <c r="G33" s="5">
        <v>0</v>
      </c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>
        <f>+G33</f>
        <v>0</v>
      </c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v>36</v>
      </c>
      <c r="H34" s="10">
        <v>1000</v>
      </c>
      <c r="I34" s="11">
        <f>G34*H34</f>
        <v>36000</v>
      </c>
      <c r="K34" s="14" t="s">
        <v>7</v>
      </c>
      <c r="L34" s="8"/>
      <c r="M34" s="8"/>
      <c r="N34" s="8"/>
      <c r="O34" s="8"/>
      <c r="P34" s="9"/>
      <c r="Q34" s="5">
        <f>+G34</f>
        <v>36</v>
      </c>
      <c r="R34" s="10">
        <v>1000</v>
      </c>
      <c r="S34" s="11">
        <f>Q34*R34</f>
        <v>36000</v>
      </c>
    </row>
    <row r="35" spans="1:19" ht="16.5">
      <c r="A35" s="14" t="s">
        <v>8</v>
      </c>
      <c r="B35" s="8"/>
      <c r="C35" s="8"/>
      <c r="D35" s="8"/>
      <c r="E35" s="8"/>
      <c r="F35" s="9"/>
      <c r="G35" s="5">
        <v>4</v>
      </c>
      <c r="H35" s="10">
        <v>1000</v>
      </c>
      <c r="I35" s="11">
        <f>G35*H35</f>
        <v>4000</v>
      </c>
      <c r="K35" s="14" t="s">
        <v>8</v>
      </c>
      <c r="L35" s="8"/>
      <c r="M35" s="8"/>
      <c r="N35" s="8"/>
      <c r="O35" s="8"/>
      <c r="P35" s="9"/>
      <c r="Q35" s="5">
        <f>+G35</f>
        <v>4</v>
      </c>
      <c r="R35" s="10">
        <v>1000</v>
      </c>
      <c r="S35" s="11">
        <f>Q35*R35</f>
        <v>4000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138000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186000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>
        <v>3</v>
      </c>
      <c r="H44" s="10">
        <v>1200</v>
      </c>
      <c r="I44" s="11">
        <f t="shared" si="4"/>
        <v>3600</v>
      </c>
      <c r="K44" s="7" t="s">
        <v>69</v>
      </c>
      <c r="L44" s="8"/>
      <c r="M44" s="8"/>
      <c r="N44" s="8"/>
      <c r="O44" s="8"/>
      <c r="P44" s="9"/>
      <c r="Q44" s="5">
        <f t="shared" si="6"/>
        <v>3</v>
      </c>
      <c r="R44" s="10">
        <v>1200</v>
      </c>
      <c r="S44" s="11">
        <f t="shared" si="5"/>
        <v>3600</v>
      </c>
    </row>
    <row r="45" spans="1:19" ht="16.5">
      <c r="A45" s="14" t="s">
        <v>70</v>
      </c>
      <c r="B45" s="8"/>
      <c r="C45" s="8"/>
      <c r="D45" s="8"/>
      <c r="E45" s="8"/>
      <c r="F45" s="9"/>
      <c r="G45" s="5"/>
      <c r="H45" s="10">
        <v>3200</v>
      </c>
      <c r="I45" s="11">
        <f t="shared" si="4"/>
        <v>0</v>
      </c>
      <c r="K45" s="14" t="s">
        <v>70</v>
      </c>
      <c r="L45" s="8"/>
      <c r="M45" s="8"/>
      <c r="N45" s="8"/>
      <c r="O45" s="8"/>
      <c r="P45" s="9"/>
      <c r="Q45" s="5">
        <f t="shared" si="6"/>
        <v>0</v>
      </c>
      <c r="R45" s="10">
        <v>3200</v>
      </c>
      <c r="S45" s="11">
        <f t="shared" si="5"/>
        <v>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>
        <v>4</v>
      </c>
      <c r="H49" s="10">
        <v>1300</v>
      </c>
      <c r="I49" s="11">
        <f t="shared" si="4"/>
        <v>5200</v>
      </c>
      <c r="K49" s="7" t="s">
        <v>74</v>
      </c>
      <c r="L49" s="8"/>
      <c r="M49" s="8"/>
      <c r="N49" s="8"/>
      <c r="O49" s="8"/>
      <c r="P49" s="9"/>
      <c r="Q49" s="5">
        <f t="shared" si="6"/>
        <v>4</v>
      </c>
      <c r="R49" s="10">
        <v>1300</v>
      </c>
      <c r="S49" s="11">
        <f t="shared" si="5"/>
        <v>5200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8800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8800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300400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386800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/>
      <c r="E65" s="10">
        <v>2000</v>
      </c>
      <c r="F65" s="11">
        <f t="shared" si="9"/>
        <v>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0</v>
      </c>
      <c r="O65" s="10">
        <v>2000</v>
      </c>
      <c r="P65" s="11">
        <f t="shared" si="11"/>
        <v>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>
        <v>1</v>
      </c>
      <c r="E67" s="10">
        <v>2000</v>
      </c>
      <c r="F67" s="11">
        <f t="shared" si="9"/>
        <v>2000</v>
      </c>
      <c r="G67" s="5">
        <v>1</v>
      </c>
      <c r="H67" s="10">
        <v>5000</v>
      </c>
      <c r="I67" s="11">
        <f t="shared" si="7"/>
        <v>5000</v>
      </c>
      <c r="K67" s="16" t="s">
        <v>86</v>
      </c>
      <c r="L67" s="8"/>
      <c r="M67" s="9"/>
      <c r="N67" s="5">
        <f t="shared" si="10"/>
        <v>1</v>
      </c>
      <c r="O67" s="10">
        <v>2000</v>
      </c>
      <c r="P67" s="11">
        <f t="shared" si="11"/>
        <v>2000</v>
      </c>
      <c r="Q67" s="5">
        <f t="shared" si="12"/>
        <v>1</v>
      </c>
      <c r="R67" s="10">
        <v>5000</v>
      </c>
      <c r="S67" s="11">
        <f t="shared" si="8"/>
        <v>5000</v>
      </c>
    </row>
    <row r="68" spans="1:19" ht="20.25" customHeight="1">
      <c r="A68" s="16" t="s">
        <v>87</v>
      </c>
      <c r="B68" s="8"/>
      <c r="C68" s="9"/>
      <c r="D68" s="5">
        <v>1</v>
      </c>
      <c r="E68" s="10">
        <v>2000</v>
      </c>
      <c r="F68" s="11">
        <f t="shared" si="9"/>
        <v>2000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1</v>
      </c>
      <c r="O68" s="10">
        <v>2000</v>
      </c>
      <c r="P68" s="11">
        <f t="shared" si="11"/>
        <v>2000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4000</v>
      </c>
      <c r="G70" s="5"/>
      <c r="H70" s="13" t="s">
        <v>90</v>
      </c>
      <c r="I70" s="11">
        <f>SUM(I62:I69)</f>
        <v>5000</v>
      </c>
      <c r="K70" s="1"/>
      <c r="L70" s="1"/>
      <c r="M70" s="3" t="s">
        <v>89</v>
      </c>
      <c r="N70" s="5"/>
      <c r="O70" s="13" t="s">
        <v>90</v>
      </c>
      <c r="P70" s="11">
        <f>SUM(P62:P69)</f>
        <v>4000</v>
      </c>
      <c r="Q70" s="5"/>
      <c r="R70" s="13" t="s">
        <v>90</v>
      </c>
      <c r="S70" s="11">
        <f>SUM(S62:S69)</f>
        <v>5000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9000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9000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309400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395800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425800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 horizontalCentered="1"/>
  <pageMargins left="0.5511811023622047" right="0.53" top="0.7480314960629921" bottom="0.7480314960629921" header="0.31496062992125984" footer="0.31496062992125984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2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2.625" style="2" hidden="1" customWidth="1"/>
    <col min="8" max="8" width="8.625" style="2" hidden="1" customWidth="1"/>
    <col min="9" max="9" width="12.375" style="2" hidden="1" customWidth="1"/>
    <col min="10" max="10" width="1.121093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0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99" t="s">
        <v>130</v>
      </c>
      <c r="H4" s="100"/>
      <c r="I4" s="73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99" t="s">
        <v>131</v>
      </c>
      <c r="H5" s="100"/>
      <c r="I5" s="73" t="s">
        <v>155</v>
      </c>
    </row>
    <row r="6" spans="7:9" ht="18" thickBot="1">
      <c r="G6" s="99" t="s">
        <v>132</v>
      </c>
      <c r="H6" s="100"/>
      <c r="I6" s="73" t="s">
        <v>158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46"/>
      <c r="H7" s="101" t="s">
        <v>133</v>
      </c>
      <c r="I7" s="101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24</v>
      </c>
      <c r="E9" s="95"/>
      <c r="F9" s="2" t="s">
        <v>98</v>
      </c>
      <c r="M9" s="1" t="s">
        <v>38</v>
      </c>
      <c r="N9" s="98" t="str">
        <f>+D9</f>
        <v>白銀</v>
      </c>
      <c r="O9" s="98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">
        <v>99</v>
      </c>
      <c r="E11" s="89"/>
      <c r="F11" s="3" t="s">
        <v>39</v>
      </c>
      <c r="G11" s="22" t="s">
        <v>100</v>
      </c>
      <c r="H11" s="3" t="s">
        <v>40</v>
      </c>
      <c r="I11" s="4"/>
      <c r="L11" s="1"/>
      <c r="M11" s="3" t="s">
        <v>0</v>
      </c>
      <c r="N11" s="89" t="str">
        <f>+D11</f>
        <v>和田　友実子</v>
      </c>
      <c r="O11" s="89"/>
      <c r="P11" s="3" t="s">
        <v>39</v>
      </c>
      <c r="Q11" s="4" t="str">
        <f>+G11</f>
        <v>090-5526-7415</v>
      </c>
      <c r="R11" s="3" t="s">
        <v>40</v>
      </c>
      <c r="S11" s="4">
        <f>+I11</f>
        <v>0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/>
      <c r="E17" s="5"/>
      <c r="F17" s="5">
        <v>26</v>
      </c>
      <c r="G17" s="5">
        <f>SUM(D17:F17)</f>
        <v>26</v>
      </c>
      <c r="H17" s="10">
        <v>1600</v>
      </c>
      <c r="I17" s="11">
        <f>SUM(G17)*H17</f>
        <v>41600</v>
      </c>
      <c r="K17" s="7" t="s">
        <v>50</v>
      </c>
      <c r="L17" s="8"/>
      <c r="M17" s="9"/>
      <c r="N17" s="5">
        <f>+D17</f>
        <v>0</v>
      </c>
      <c r="O17" s="5">
        <f aca="true" t="shared" si="0" ref="O17:Q21">+E17</f>
        <v>0</v>
      </c>
      <c r="P17" s="5">
        <f t="shared" si="0"/>
        <v>26</v>
      </c>
      <c r="Q17" s="5">
        <f t="shared" si="0"/>
        <v>26</v>
      </c>
      <c r="R17" s="10">
        <v>2000</v>
      </c>
      <c r="S17" s="11">
        <f>SUM(Q17)*R17</f>
        <v>52000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41600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52000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v>23</v>
      </c>
      <c r="H32" s="10">
        <v>2000</v>
      </c>
      <c r="I32" s="11">
        <f>G32*H32</f>
        <v>46000</v>
      </c>
      <c r="K32" s="14" t="s">
        <v>59</v>
      </c>
      <c r="L32" s="8"/>
      <c r="M32" s="8"/>
      <c r="N32" s="8"/>
      <c r="O32" s="8"/>
      <c r="P32" s="9"/>
      <c r="Q32" s="5">
        <f>+G32</f>
        <v>23</v>
      </c>
      <c r="R32" s="10">
        <v>3000</v>
      </c>
      <c r="S32" s="11">
        <f>Q32*R32</f>
        <v>69000</v>
      </c>
    </row>
    <row r="33" spans="1:19" ht="16.5">
      <c r="A33" s="14" t="s">
        <v>60</v>
      </c>
      <c r="B33" s="8"/>
      <c r="C33" s="8"/>
      <c r="D33" s="8"/>
      <c r="E33" s="8"/>
      <c r="F33" s="9"/>
      <c r="G33" s="5">
        <v>0</v>
      </c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>
        <f>+G33</f>
        <v>0</v>
      </c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v>15</v>
      </c>
      <c r="H34" s="10">
        <v>1000</v>
      </c>
      <c r="I34" s="11">
        <f>G34*H34</f>
        <v>15000</v>
      </c>
      <c r="K34" s="14" t="s">
        <v>7</v>
      </c>
      <c r="L34" s="8"/>
      <c r="M34" s="8"/>
      <c r="N34" s="8"/>
      <c r="O34" s="8"/>
      <c r="P34" s="9"/>
      <c r="Q34" s="5">
        <f>+G34</f>
        <v>15</v>
      </c>
      <c r="R34" s="10">
        <v>1000</v>
      </c>
      <c r="S34" s="11">
        <f>Q34*R34</f>
        <v>15000</v>
      </c>
    </row>
    <row r="35" spans="1:19" ht="16.5">
      <c r="A35" s="14" t="s">
        <v>8</v>
      </c>
      <c r="B35" s="8"/>
      <c r="C35" s="8"/>
      <c r="D35" s="8"/>
      <c r="E35" s="8"/>
      <c r="F35" s="9"/>
      <c r="G35" s="5"/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>
        <f>+G35</f>
        <v>0</v>
      </c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61000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84000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>
        <v>23</v>
      </c>
      <c r="H44" s="10">
        <v>1200</v>
      </c>
      <c r="I44" s="11">
        <f t="shared" si="4"/>
        <v>27600</v>
      </c>
      <c r="K44" s="7" t="s">
        <v>69</v>
      </c>
      <c r="L44" s="8"/>
      <c r="M44" s="8"/>
      <c r="N44" s="8"/>
      <c r="O44" s="8"/>
      <c r="P44" s="9"/>
      <c r="Q44" s="5">
        <f t="shared" si="6"/>
        <v>23</v>
      </c>
      <c r="R44" s="10">
        <v>1200</v>
      </c>
      <c r="S44" s="11">
        <f t="shared" si="5"/>
        <v>27600</v>
      </c>
    </row>
    <row r="45" spans="1:19" ht="16.5">
      <c r="A45" s="14" t="s">
        <v>70</v>
      </c>
      <c r="B45" s="8"/>
      <c r="C45" s="8"/>
      <c r="D45" s="8"/>
      <c r="E45" s="8"/>
      <c r="F45" s="9"/>
      <c r="G45" s="5"/>
      <c r="H45" s="10">
        <v>3200</v>
      </c>
      <c r="I45" s="11">
        <f t="shared" si="4"/>
        <v>0</v>
      </c>
      <c r="K45" s="14" t="s">
        <v>70</v>
      </c>
      <c r="L45" s="8"/>
      <c r="M45" s="8"/>
      <c r="N45" s="8"/>
      <c r="O45" s="8"/>
      <c r="P45" s="9"/>
      <c r="Q45" s="5">
        <f t="shared" si="6"/>
        <v>0</v>
      </c>
      <c r="R45" s="10">
        <v>3200</v>
      </c>
      <c r="S45" s="11">
        <f t="shared" si="5"/>
        <v>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27600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27600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130200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163600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/>
      <c r="E65" s="10">
        <v>2000</v>
      </c>
      <c r="F65" s="11">
        <f t="shared" si="9"/>
        <v>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0</v>
      </c>
      <c r="O65" s="10">
        <v>2000</v>
      </c>
      <c r="P65" s="11">
        <f t="shared" si="11"/>
        <v>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/>
      <c r="E68" s="10">
        <v>2000</v>
      </c>
      <c r="F68" s="11">
        <f t="shared" si="9"/>
        <v>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0</v>
      </c>
      <c r="O68" s="10">
        <v>2000</v>
      </c>
      <c r="P68" s="11">
        <f t="shared" si="11"/>
        <v>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130200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163600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193600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1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02" t="s">
        <v>130</v>
      </c>
      <c r="H4" s="103"/>
      <c r="I4" s="72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02" t="s">
        <v>131</v>
      </c>
      <c r="H5" s="103"/>
      <c r="I5" s="72" t="s">
        <v>155</v>
      </c>
    </row>
    <row r="6" spans="7:9" ht="18" thickBot="1">
      <c r="G6" s="102" t="s">
        <v>132</v>
      </c>
      <c r="H6" s="103"/>
      <c r="I6" s="72" t="s">
        <v>159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45"/>
      <c r="H7" s="104" t="s">
        <v>133</v>
      </c>
      <c r="I7" s="104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21</v>
      </c>
      <c r="E9" s="95"/>
      <c r="F9" s="2" t="s">
        <v>98</v>
      </c>
      <c r="M9" s="1" t="s">
        <v>38</v>
      </c>
      <c r="N9" s="98" t="str">
        <f>+D9</f>
        <v>富士重工</v>
      </c>
      <c r="O9" s="98"/>
      <c r="P9" s="2" t="s">
        <v>98</v>
      </c>
    </row>
    <row r="10" spans="3:17" ht="16.5">
      <c r="C10" s="1"/>
      <c r="D10" s="21"/>
      <c r="E10" s="21"/>
      <c r="G10" s="2" t="s">
        <v>102</v>
      </c>
      <c r="M10" s="1"/>
      <c r="N10" s="21"/>
      <c r="O10" s="21"/>
      <c r="Q10" s="2" t="str">
        <f>+G10</f>
        <v>090-3593-7361</v>
      </c>
    </row>
    <row r="11" spans="2:19" ht="18" customHeight="1">
      <c r="B11" s="1"/>
      <c r="C11" s="3" t="s">
        <v>0</v>
      </c>
      <c r="D11" s="89" t="s">
        <v>101</v>
      </c>
      <c r="E11" s="89"/>
      <c r="F11" s="3" t="s">
        <v>39</v>
      </c>
      <c r="G11" s="4" t="s">
        <v>103</v>
      </c>
      <c r="H11" s="3" t="s">
        <v>40</v>
      </c>
      <c r="I11" s="4" t="s">
        <v>104</v>
      </c>
      <c r="L11" s="1"/>
      <c r="M11" s="3" t="s">
        <v>0</v>
      </c>
      <c r="N11" s="89" t="str">
        <f>+D11</f>
        <v>粕谷　嘉男</v>
      </c>
      <c r="O11" s="89"/>
      <c r="P11" s="3" t="s">
        <v>39</v>
      </c>
      <c r="Q11" s="4" t="str">
        <f>+G11</f>
        <v>028-684-7312</v>
      </c>
      <c r="R11" s="3" t="s">
        <v>40</v>
      </c>
      <c r="S11" s="4" t="str">
        <f>+I11</f>
        <v>028-684-7300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/>
      <c r="E17" s="5"/>
      <c r="F17" s="5">
        <v>25</v>
      </c>
      <c r="G17" s="5">
        <f>SUM(D17:F17)</f>
        <v>25</v>
      </c>
      <c r="H17" s="10">
        <v>1600</v>
      </c>
      <c r="I17" s="11">
        <f>SUM(G17)*H17</f>
        <v>40000</v>
      </c>
      <c r="K17" s="7" t="s">
        <v>50</v>
      </c>
      <c r="L17" s="8"/>
      <c r="M17" s="9"/>
      <c r="N17" s="5">
        <f>+D17</f>
        <v>0</v>
      </c>
      <c r="O17" s="5">
        <f aca="true" t="shared" si="0" ref="O17:Q21">+E17</f>
        <v>0</v>
      </c>
      <c r="P17" s="5">
        <f t="shared" si="0"/>
        <v>25</v>
      </c>
      <c r="Q17" s="5">
        <f t="shared" si="0"/>
        <v>25</v>
      </c>
      <c r="R17" s="10">
        <v>2000</v>
      </c>
      <c r="S17" s="11">
        <f>SUM(Q17)*R17</f>
        <v>50000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40000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50000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v>8</v>
      </c>
      <c r="H32" s="10">
        <v>2000</v>
      </c>
      <c r="I32" s="11">
        <f>G32*H32</f>
        <v>16000</v>
      </c>
      <c r="K32" s="14" t="s">
        <v>59</v>
      </c>
      <c r="L32" s="8"/>
      <c r="M32" s="8"/>
      <c r="N32" s="8"/>
      <c r="O32" s="8"/>
      <c r="P32" s="9"/>
      <c r="Q32" s="5">
        <f>+G32</f>
        <v>8</v>
      </c>
      <c r="R32" s="10">
        <v>3000</v>
      </c>
      <c r="S32" s="11">
        <f>Q32*R32</f>
        <v>24000</v>
      </c>
    </row>
    <row r="33" spans="1:19" ht="16.5">
      <c r="A33" s="14" t="s">
        <v>60</v>
      </c>
      <c r="B33" s="8"/>
      <c r="C33" s="8"/>
      <c r="D33" s="8"/>
      <c r="E33" s="8"/>
      <c r="F33" s="9"/>
      <c r="G33" s="5">
        <v>2</v>
      </c>
      <c r="H33" s="10">
        <v>1200</v>
      </c>
      <c r="I33" s="11">
        <f>G33*H33</f>
        <v>2400</v>
      </c>
      <c r="K33" s="14" t="s">
        <v>60</v>
      </c>
      <c r="L33" s="8"/>
      <c r="M33" s="8"/>
      <c r="N33" s="8"/>
      <c r="O33" s="8"/>
      <c r="P33" s="9"/>
      <c r="Q33" s="5">
        <f>+G33</f>
        <v>2</v>
      </c>
      <c r="R33" s="10">
        <v>2200</v>
      </c>
      <c r="S33" s="11">
        <f>Q33*R33</f>
        <v>4400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v>5</v>
      </c>
      <c r="H34" s="10">
        <v>1000</v>
      </c>
      <c r="I34" s="11">
        <f>G34*H34</f>
        <v>5000</v>
      </c>
      <c r="K34" s="14" t="s">
        <v>7</v>
      </c>
      <c r="L34" s="8"/>
      <c r="M34" s="8"/>
      <c r="N34" s="8"/>
      <c r="O34" s="8"/>
      <c r="P34" s="9"/>
      <c r="Q34" s="5">
        <f>+G34</f>
        <v>5</v>
      </c>
      <c r="R34" s="10">
        <v>1000</v>
      </c>
      <c r="S34" s="11">
        <f>Q34*R34</f>
        <v>5000</v>
      </c>
    </row>
    <row r="35" spans="1:19" ht="16.5">
      <c r="A35" s="14" t="s">
        <v>8</v>
      </c>
      <c r="B35" s="8"/>
      <c r="C35" s="8"/>
      <c r="D35" s="8"/>
      <c r="E35" s="8"/>
      <c r="F35" s="9"/>
      <c r="G35" s="5">
        <v>0</v>
      </c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>
        <f>+G35</f>
        <v>0</v>
      </c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23400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33400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/>
      <c r="H44" s="10">
        <v>1200</v>
      </c>
      <c r="I44" s="11">
        <f t="shared" si="4"/>
        <v>0</v>
      </c>
      <c r="K44" s="7" t="s">
        <v>69</v>
      </c>
      <c r="L44" s="8"/>
      <c r="M44" s="8"/>
      <c r="N44" s="8"/>
      <c r="O44" s="8"/>
      <c r="P44" s="9"/>
      <c r="Q44" s="5">
        <f t="shared" si="6"/>
        <v>0</v>
      </c>
      <c r="R44" s="10">
        <v>1200</v>
      </c>
      <c r="S44" s="11">
        <f t="shared" si="5"/>
        <v>0</v>
      </c>
    </row>
    <row r="45" spans="1:19" ht="16.5">
      <c r="A45" s="14" t="s">
        <v>70</v>
      </c>
      <c r="B45" s="8"/>
      <c r="C45" s="8"/>
      <c r="D45" s="8"/>
      <c r="E45" s="8"/>
      <c r="F45" s="9"/>
      <c r="G45" s="5"/>
      <c r="H45" s="10">
        <v>3200</v>
      </c>
      <c r="I45" s="11">
        <f t="shared" si="4"/>
        <v>0</v>
      </c>
      <c r="K45" s="14" t="s">
        <v>70</v>
      </c>
      <c r="L45" s="8"/>
      <c r="M45" s="8"/>
      <c r="N45" s="8"/>
      <c r="O45" s="8"/>
      <c r="P45" s="9"/>
      <c r="Q45" s="5">
        <f t="shared" si="6"/>
        <v>0</v>
      </c>
      <c r="R45" s="10">
        <v>3200</v>
      </c>
      <c r="S45" s="11">
        <f t="shared" si="5"/>
        <v>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63400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83400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/>
      <c r="E65" s="10">
        <v>2000</v>
      </c>
      <c r="F65" s="11">
        <f t="shared" si="9"/>
        <v>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0</v>
      </c>
      <c r="O65" s="10">
        <v>2000</v>
      </c>
      <c r="P65" s="11">
        <f t="shared" si="11"/>
        <v>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>
        <v>1</v>
      </c>
      <c r="E66" s="10">
        <v>2000</v>
      </c>
      <c r="F66" s="11">
        <f t="shared" si="9"/>
        <v>2000</v>
      </c>
      <c r="G66" s="5">
        <v>1</v>
      </c>
      <c r="H66" s="10">
        <v>5000</v>
      </c>
      <c r="I66" s="11">
        <f t="shared" si="7"/>
        <v>5000</v>
      </c>
      <c r="K66" s="16" t="s">
        <v>85</v>
      </c>
      <c r="L66" s="8"/>
      <c r="M66" s="9"/>
      <c r="N66" s="5">
        <f t="shared" si="10"/>
        <v>1</v>
      </c>
      <c r="O66" s="10">
        <v>2000</v>
      </c>
      <c r="P66" s="11">
        <f t="shared" si="11"/>
        <v>2000</v>
      </c>
      <c r="Q66" s="5">
        <f t="shared" si="12"/>
        <v>1</v>
      </c>
      <c r="R66" s="10">
        <v>5000</v>
      </c>
      <c r="S66" s="11">
        <f t="shared" si="8"/>
        <v>5000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/>
      <c r="E68" s="10">
        <v>2000</v>
      </c>
      <c r="F68" s="11">
        <f t="shared" si="9"/>
        <v>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0</v>
      </c>
      <c r="O68" s="10">
        <v>2000</v>
      </c>
      <c r="P68" s="11">
        <f t="shared" si="11"/>
        <v>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2000</v>
      </c>
      <c r="G70" s="5"/>
      <c r="H70" s="13" t="s">
        <v>90</v>
      </c>
      <c r="I70" s="11">
        <f>SUM(I62:I69)</f>
        <v>5000</v>
      </c>
      <c r="K70" s="1"/>
      <c r="L70" s="1"/>
      <c r="M70" s="3" t="s">
        <v>89</v>
      </c>
      <c r="N70" s="5"/>
      <c r="O70" s="13" t="s">
        <v>90</v>
      </c>
      <c r="P70" s="11">
        <f>SUM(P62:P69)</f>
        <v>2000</v>
      </c>
      <c r="Q70" s="5"/>
      <c r="R70" s="13" t="s">
        <v>90</v>
      </c>
      <c r="S70" s="11">
        <f>SUM(S62:S69)</f>
        <v>5000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7000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7000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70400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90400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120400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0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05" t="s">
        <v>130</v>
      </c>
      <c r="H4" s="106"/>
      <c r="I4" s="71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05" t="s">
        <v>131</v>
      </c>
      <c r="H5" s="106"/>
      <c r="I5" s="71" t="s">
        <v>155</v>
      </c>
    </row>
    <row r="6" spans="7:9" ht="18" thickBot="1">
      <c r="G6" s="105" t="s">
        <v>132</v>
      </c>
      <c r="H6" s="106"/>
      <c r="I6" s="71" t="s">
        <v>155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44"/>
      <c r="H7" s="107" t="s">
        <v>133</v>
      </c>
      <c r="I7" s="107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28</v>
      </c>
      <c r="E9" s="95"/>
      <c r="F9" s="2" t="s">
        <v>98</v>
      </c>
      <c r="M9" s="1" t="s">
        <v>38</v>
      </c>
      <c r="N9" s="98" t="str">
        <f>+D9</f>
        <v>関東自動車</v>
      </c>
      <c r="O9" s="98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">
        <v>105</v>
      </c>
      <c r="E11" s="89"/>
      <c r="F11" s="3" t="s">
        <v>39</v>
      </c>
      <c r="G11" s="4" t="s">
        <v>106</v>
      </c>
      <c r="H11" s="3" t="s">
        <v>40</v>
      </c>
      <c r="I11" s="4" t="s">
        <v>107</v>
      </c>
      <c r="L11" s="1"/>
      <c r="M11" s="3" t="s">
        <v>0</v>
      </c>
      <c r="N11" s="89" t="str">
        <f>+D11</f>
        <v>亀山　　孝</v>
      </c>
      <c r="O11" s="89"/>
      <c r="P11" s="3" t="s">
        <v>39</v>
      </c>
      <c r="Q11" s="4" t="str">
        <f>+G11</f>
        <v>632-6121</v>
      </c>
      <c r="R11" s="3" t="s">
        <v>40</v>
      </c>
      <c r="S11" s="4" t="str">
        <f>+I11</f>
        <v>621-6491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>
        <v>1</v>
      </c>
      <c r="E17" s="5"/>
      <c r="F17" s="5"/>
      <c r="G17" s="5">
        <f>SUM(D17:F17)</f>
        <v>1</v>
      </c>
      <c r="H17" s="10">
        <v>1600</v>
      </c>
      <c r="I17" s="11">
        <f>SUM(G17)*H17</f>
        <v>1600</v>
      </c>
      <c r="K17" s="7" t="s">
        <v>50</v>
      </c>
      <c r="L17" s="8"/>
      <c r="M17" s="9"/>
      <c r="N17" s="5">
        <f>+D17</f>
        <v>1</v>
      </c>
      <c r="O17" s="5">
        <f aca="true" t="shared" si="0" ref="O17:Q21">+E17</f>
        <v>0</v>
      </c>
      <c r="P17" s="5">
        <f t="shared" si="0"/>
        <v>0</v>
      </c>
      <c r="Q17" s="5">
        <f t="shared" si="0"/>
        <v>1</v>
      </c>
      <c r="R17" s="10">
        <v>2000</v>
      </c>
      <c r="S17" s="11">
        <f>SUM(Q17)*R17</f>
        <v>2000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1600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2000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/>
      <c r="H32" s="10">
        <v>2000</v>
      </c>
      <c r="I32" s="11">
        <f>G32*H32</f>
        <v>0</v>
      </c>
      <c r="K32" s="14" t="s">
        <v>59</v>
      </c>
      <c r="L32" s="8"/>
      <c r="M32" s="8"/>
      <c r="N32" s="8"/>
      <c r="O32" s="8"/>
      <c r="P32" s="9"/>
      <c r="Q32" s="5">
        <f>+G32</f>
        <v>0</v>
      </c>
      <c r="R32" s="10">
        <v>3000</v>
      </c>
      <c r="S32" s="11">
        <f>Q32*R32</f>
        <v>0</v>
      </c>
    </row>
    <row r="33" spans="1:19" ht="16.5">
      <c r="A33" s="14" t="s">
        <v>60</v>
      </c>
      <c r="B33" s="8"/>
      <c r="C33" s="8"/>
      <c r="D33" s="8"/>
      <c r="E33" s="8"/>
      <c r="F33" s="9"/>
      <c r="G33" s="5"/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>
        <f>+G33</f>
        <v>0</v>
      </c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/>
      <c r="H34" s="10">
        <v>1000</v>
      </c>
      <c r="I34" s="11">
        <f>G34*H34</f>
        <v>0</v>
      </c>
      <c r="K34" s="14" t="s">
        <v>7</v>
      </c>
      <c r="L34" s="8"/>
      <c r="M34" s="8"/>
      <c r="N34" s="8"/>
      <c r="O34" s="8"/>
      <c r="P34" s="9"/>
      <c r="Q34" s="5">
        <f>+G34</f>
        <v>0</v>
      </c>
      <c r="R34" s="10">
        <v>1000</v>
      </c>
      <c r="S34" s="11">
        <f>Q34*R34</f>
        <v>0</v>
      </c>
    </row>
    <row r="35" spans="1:19" ht="16.5">
      <c r="A35" s="14" t="s">
        <v>8</v>
      </c>
      <c r="B35" s="8"/>
      <c r="C35" s="8"/>
      <c r="D35" s="8"/>
      <c r="E35" s="8"/>
      <c r="F35" s="9"/>
      <c r="G35" s="5"/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>
        <f>+G35</f>
        <v>0</v>
      </c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/>
      <c r="H44" s="10">
        <v>1200</v>
      </c>
      <c r="I44" s="11">
        <f t="shared" si="4"/>
        <v>0</v>
      </c>
      <c r="K44" s="7" t="s">
        <v>69</v>
      </c>
      <c r="L44" s="8"/>
      <c r="M44" s="8"/>
      <c r="N44" s="8"/>
      <c r="O44" s="8"/>
      <c r="P44" s="9"/>
      <c r="Q44" s="5">
        <f t="shared" si="6"/>
        <v>0</v>
      </c>
      <c r="R44" s="10">
        <v>1200</v>
      </c>
      <c r="S44" s="11">
        <f t="shared" si="5"/>
        <v>0</v>
      </c>
    </row>
    <row r="45" spans="1:19" ht="16.5">
      <c r="A45" s="14" t="s">
        <v>70</v>
      </c>
      <c r="B45" s="8"/>
      <c r="C45" s="8"/>
      <c r="D45" s="8"/>
      <c r="E45" s="8"/>
      <c r="F45" s="9"/>
      <c r="G45" s="5"/>
      <c r="H45" s="10">
        <v>3200</v>
      </c>
      <c r="I45" s="11">
        <f t="shared" si="4"/>
        <v>0</v>
      </c>
      <c r="K45" s="14" t="s">
        <v>70</v>
      </c>
      <c r="L45" s="8"/>
      <c r="M45" s="8"/>
      <c r="N45" s="8"/>
      <c r="O45" s="8"/>
      <c r="P45" s="9"/>
      <c r="Q45" s="5">
        <f t="shared" si="6"/>
        <v>0</v>
      </c>
      <c r="R45" s="10">
        <v>3200</v>
      </c>
      <c r="S45" s="11">
        <f t="shared" si="5"/>
        <v>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1600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2000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/>
      <c r="E65" s="10">
        <v>2000</v>
      </c>
      <c r="F65" s="11">
        <f t="shared" si="9"/>
        <v>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0</v>
      </c>
      <c r="O65" s="10">
        <v>2000</v>
      </c>
      <c r="P65" s="11">
        <f t="shared" si="11"/>
        <v>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/>
      <c r="E68" s="10">
        <v>2000</v>
      </c>
      <c r="F68" s="11">
        <f t="shared" si="9"/>
        <v>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0</v>
      </c>
      <c r="O68" s="10">
        <v>2000</v>
      </c>
      <c r="P68" s="11">
        <f t="shared" si="11"/>
        <v>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1600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2000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32000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0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08" t="s">
        <v>130</v>
      </c>
      <c r="H4" s="109"/>
      <c r="I4" s="70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08" t="s">
        <v>131</v>
      </c>
      <c r="H5" s="109"/>
      <c r="I5" s="70" t="s">
        <v>155</v>
      </c>
    </row>
    <row r="6" spans="7:9" ht="18" thickBot="1">
      <c r="G6" s="108" t="s">
        <v>132</v>
      </c>
      <c r="H6" s="109"/>
      <c r="I6" s="71" t="s">
        <v>155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43"/>
      <c r="H7" s="110" t="s">
        <v>133</v>
      </c>
      <c r="I7" s="110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28</v>
      </c>
      <c r="E9" s="95"/>
      <c r="F9" s="2" t="s">
        <v>98</v>
      </c>
      <c r="M9" s="1" t="s">
        <v>38</v>
      </c>
      <c r="N9" s="98" t="str">
        <f>+D9</f>
        <v>関東自動車</v>
      </c>
      <c r="O9" s="98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">
        <v>105</v>
      </c>
      <c r="E11" s="89"/>
      <c r="F11" s="3" t="s">
        <v>39</v>
      </c>
      <c r="G11" s="4" t="s">
        <v>106</v>
      </c>
      <c r="H11" s="3" t="s">
        <v>40</v>
      </c>
      <c r="I11" s="4" t="s">
        <v>107</v>
      </c>
      <c r="L11" s="1"/>
      <c r="M11" s="3" t="s">
        <v>0</v>
      </c>
      <c r="N11" s="89" t="str">
        <f>+D11</f>
        <v>亀山　　孝</v>
      </c>
      <c r="O11" s="89"/>
      <c r="P11" s="3" t="s">
        <v>39</v>
      </c>
      <c r="Q11" s="4" t="str">
        <f>+G11</f>
        <v>632-6121</v>
      </c>
      <c r="R11" s="3" t="s">
        <v>40</v>
      </c>
      <c r="S11" s="4" t="str">
        <f>+I11</f>
        <v>621-6491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/>
      <c r="E17" s="5"/>
      <c r="F17" s="5">
        <v>4</v>
      </c>
      <c r="G17" s="5">
        <f>SUM(D17:F17)</f>
        <v>4</v>
      </c>
      <c r="H17" s="10">
        <v>1600</v>
      </c>
      <c r="I17" s="11">
        <f>SUM(G17)*H17</f>
        <v>6400</v>
      </c>
      <c r="K17" s="7" t="s">
        <v>50</v>
      </c>
      <c r="L17" s="8"/>
      <c r="M17" s="9"/>
      <c r="N17" s="5">
        <f>+D17</f>
        <v>0</v>
      </c>
      <c r="O17" s="5">
        <f aca="true" t="shared" si="0" ref="O17:Q21">+E17</f>
        <v>0</v>
      </c>
      <c r="P17" s="5">
        <f t="shared" si="0"/>
        <v>4</v>
      </c>
      <c r="Q17" s="5">
        <f t="shared" si="0"/>
        <v>4</v>
      </c>
      <c r="R17" s="10">
        <v>2000</v>
      </c>
      <c r="S17" s="11">
        <f>SUM(Q17)*R17</f>
        <v>8000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6400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8000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v>2</v>
      </c>
      <c r="H32" s="10">
        <v>2000</v>
      </c>
      <c r="I32" s="11">
        <f>G32*H32</f>
        <v>4000</v>
      </c>
      <c r="K32" s="14" t="s">
        <v>59</v>
      </c>
      <c r="L32" s="8"/>
      <c r="M32" s="8"/>
      <c r="N32" s="8"/>
      <c r="O32" s="8"/>
      <c r="P32" s="9"/>
      <c r="Q32" s="5">
        <f>+G32</f>
        <v>2</v>
      </c>
      <c r="R32" s="10">
        <v>3000</v>
      </c>
      <c r="S32" s="11">
        <f>Q32*R32</f>
        <v>6000</v>
      </c>
    </row>
    <row r="33" spans="1:19" ht="16.5">
      <c r="A33" s="14" t="s">
        <v>60</v>
      </c>
      <c r="B33" s="8"/>
      <c r="C33" s="8"/>
      <c r="D33" s="8"/>
      <c r="E33" s="8"/>
      <c r="F33" s="9"/>
      <c r="G33" s="5">
        <v>1</v>
      </c>
      <c r="H33" s="10">
        <v>1200</v>
      </c>
      <c r="I33" s="11">
        <f>G33*H33</f>
        <v>1200</v>
      </c>
      <c r="K33" s="14" t="s">
        <v>60</v>
      </c>
      <c r="L33" s="8"/>
      <c r="M33" s="8"/>
      <c r="N33" s="8"/>
      <c r="O33" s="8"/>
      <c r="P33" s="9"/>
      <c r="Q33" s="5">
        <f>+G33</f>
        <v>1</v>
      </c>
      <c r="R33" s="10">
        <v>2200</v>
      </c>
      <c r="S33" s="11">
        <f>Q33*R33</f>
        <v>2200</v>
      </c>
    </row>
    <row r="34" spans="1:19" ht="16.5">
      <c r="A34" s="14" t="s">
        <v>7</v>
      </c>
      <c r="B34" s="8"/>
      <c r="C34" s="8"/>
      <c r="D34" s="8"/>
      <c r="E34" s="8"/>
      <c r="F34" s="9"/>
      <c r="G34" s="5"/>
      <c r="H34" s="10">
        <v>1000</v>
      </c>
      <c r="I34" s="11">
        <f>G34*H34</f>
        <v>0</v>
      </c>
      <c r="K34" s="14" t="s">
        <v>7</v>
      </c>
      <c r="L34" s="8"/>
      <c r="M34" s="8"/>
      <c r="N34" s="8"/>
      <c r="O34" s="8"/>
      <c r="P34" s="9"/>
      <c r="Q34" s="5">
        <f>+G34</f>
        <v>0</v>
      </c>
      <c r="R34" s="10">
        <v>1000</v>
      </c>
      <c r="S34" s="11">
        <f>Q34*R34</f>
        <v>0</v>
      </c>
    </row>
    <row r="35" spans="1:19" ht="16.5">
      <c r="A35" s="14" t="s">
        <v>8</v>
      </c>
      <c r="B35" s="8"/>
      <c r="C35" s="8"/>
      <c r="D35" s="8"/>
      <c r="E35" s="8"/>
      <c r="F35" s="9"/>
      <c r="G35" s="5"/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>
        <f>+G35</f>
        <v>0</v>
      </c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5200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8200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>
        <v>2</v>
      </c>
      <c r="H44" s="10">
        <v>1200</v>
      </c>
      <c r="I44" s="11">
        <f t="shared" si="4"/>
        <v>2400</v>
      </c>
      <c r="K44" s="7" t="s">
        <v>69</v>
      </c>
      <c r="L44" s="8"/>
      <c r="M44" s="8"/>
      <c r="N44" s="8"/>
      <c r="O44" s="8"/>
      <c r="P44" s="9"/>
      <c r="Q44" s="5">
        <f t="shared" si="6"/>
        <v>2</v>
      </c>
      <c r="R44" s="10">
        <v>1200</v>
      </c>
      <c r="S44" s="11">
        <f t="shared" si="5"/>
        <v>2400</v>
      </c>
    </row>
    <row r="45" spans="1:19" ht="16.5">
      <c r="A45" s="14" t="s">
        <v>70</v>
      </c>
      <c r="B45" s="8"/>
      <c r="C45" s="8"/>
      <c r="D45" s="8"/>
      <c r="E45" s="8"/>
      <c r="F45" s="9"/>
      <c r="G45" s="5"/>
      <c r="H45" s="10">
        <v>3200</v>
      </c>
      <c r="I45" s="11">
        <f t="shared" si="4"/>
        <v>0</v>
      </c>
      <c r="K45" s="14" t="s">
        <v>70</v>
      </c>
      <c r="L45" s="8"/>
      <c r="M45" s="8"/>
      <c r="N45" s="8"/>
      <c r="O45" s="8"/>
      <c r="P45" s="9"/>
      <c r="Q45" s="5">
        <f t="shared" si="6"/>
        <v>0</v>
      </c>
      <c r="R45" s="10">
        <v>3200</v>
      </c>
      <c r="S45" s="11">
        <f t="shared" si="5"/>
        <v>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2400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2400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14000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18600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/>
      <c r="E65" s="10">
        <v>2000</v>
      </c>
      <c r="F65" s="11">
        <f t="shared" si="9"/>
        <v>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0</v>
      </c>
      <c r="O65" s="10">
        <v>2000</v>
      </c>
      <c r="P65" s="11">
        <f t="shared" si="11"/>
        <v>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/>
      <c r="E68" s="10">
        <v>2000</v>
      </c>
      <c r="F68" s="11">
        <f t="shared" si="9"/>
        <v>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0</v>
      </c>
      <c r="O68" s="10">
        <v>2000</v>
      </c>
      <c r="P68" s="11">
        <f t="shared" si="11"/>
        <v>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14000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18600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48600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0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11" t="s">
        <v>130</v>
      </c>
      <c r="H4" s="112"/>
      <c r="I4" s="69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11" t="s">
        <v>131</v>
      </c>
      <c r="H5" s="112"/>
      <c r="I5" s="69" t="s">
        <v>155</v>
      </c>
    </row>
    <row r="6" spans="7:9" ht="18" thickBot="1">
      <c r="G6" s="111" t="s">
        <v>132</v>
      </c>
      <c r="H6" s="112"/>
      <c r="I6" s="69" t="s">
        <v>160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42"/>
      <c r="H7" s="113" t="s">
        <v>133</v>
      </c>
      <c r="I7" s="113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16</v>
      </c>
      <c r="E9" s="95"/>
      <c r="F9" s="2" t="s">
        <v>98</v>
      </c>
      <c r="M9" s="1" t="s">
        <v>38</v>
      </c>
      <c r="N9" s="98" t="str">
        <f>+D9</f>
        <v>市役所</v>
      </c>
      <c r="O9" s="98"/>
      <c r="P9" s="2" t="s">
        <v>98</v>
      </c>
    </row>
    <row r="10" spans="3:15" ht="16.5">
      <c r="C10" s="1"/>
      <c r="D10" s="21"/>
      <c r="E10" s="21"/>
      <c r="G10" s="2" t="s">
        <v>18</v>
      </c>
      <c r="M10" s="1"/>
      <c r="N10" s="21"/>
      <c r="O10" s="21"/>
    </row>
    <row r="11" spans="2:19" ht="18" customHeight="1">
      <c r="B11" s="1"/>
      <c r="C11" s="3" t="s">
        <v>0</v>
      </c>
      <c r="D11" s="89" t="s">
        <v>17</v>
      </c>
      <c r="E11" s="89"/>
      <c r="F11" s="3" t="s">
        <v>39</v>
      </c>
      <c r="G11" s="4"/>
      <c r="H11" s="3" t="s">
        <v>40</v>
      </c>
      <c r="I11" s="4"/>
      <c r="L11" s="1"/>
      <c r="M11" s="3" t="s">
        <v>0</v>
      </c>
      <c r="N11" s="89" t="str">
        <f>+D11</f>
        <v>大山　　斉</v>
      </c>
      <c r="O11" s="89"/>
      <c r="P11" s="3" t="s">
        <v>39</v>
      </c>
      <c r="Q11" s="4">
        <f>+G11</f>
        <v>0</v>
      </c>
      <c r="R11" s="3" t="s">
        <v>40</v>
      </c>
      <c r="S11" s="4">
        <f>+I11</f>
        <v>0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/>
      <c r="E17" s="5"/>
      <c r="F17" s="5">
        <v>25</v>
      </c>
      <c r="G17" s="5">
        <f>SUM(D17:F17)</f>
        <v>25</v>
      </c>
      <c r="H17" s="10">
        <v>1600</v>
      </c>
      <c r="I17" s="11">
        <f>SUM(G17)*H17</f>
        <v>40000</v>
      </c>
      <c r="K17" s="7" t="s">
        <v>50</v>
      </c>
      <c r="L17" s="8"/>
      <c r="M17" s="9"/>
      <c r="N17" s="5">
        <f>+D17</f>
        <v>0</v>
      </c>
      <c r="O17" s="5">
        <f aca="true" t="shared" si="0" ref="O17:Q21">+E17</f>
        <v>0</v>
      </c>
      <c r="P17" s="5">
        <f t="shared" si="0"/>
        <v>25</v>
      </c>
      <c r="Q17" s="5">
        <f t="shared" si="0"/>
        <v>25</v>
      </c>
      <c r="R17" s="10">
        <v>2000</v>
      </c>
      <c r="S17" s="11">
        <f>SUM(Q17)*R17</f>
        <v>50000</v>
      </c>
    </row>
    <row r="18" spans="1:19" ht="16.5">
      <c r="A18" s="7" t="s">
        <v>3</v>
      </c>
      <c r="B18" s="8"/>
      <c r="C18" s="9"/>
      <c r="D18" s="5"/>
      <c r="E18" s="5"/>
      <c r="F18" s="5"/>
      <c r="G18" s="5"/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/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/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/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40000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50000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v>21</v>
      </c>
      <c r="H32" s="10">
        <v>2000</v>
      </c>
      <c r="I32" s="11">
        <f>G32*H32</f>
        <v>42000</v>
      </c>
      <c r="K32" s="14" t="s">
        <v>59</v>
      </c>
      <c r="L32" s="8"/>
      <c r="M32" s="8"/>
      <c r="N32" s="8"/>
      <c r="O32" s="8"/>
      <c r="P32" s="9"/>
      <c r="Q32" s="5">
        <f>+G32</f>
        <v>21</v>
      </c>
      <c r="R32" s="10">
        <v>3000</v>
      </c>
      <c r="S32" s="11">
        <f>Q32*R32</f>
        <v>63000</v>
      </c>
    </row>
    <row r="33" spans="1:19" ht="16.5">
      <c r="A33" s="14" t="s">
        <v>60</v>
      </c>
      <c r="B33" s="8"/>
      <c r="C33" s="8"/>
      <c r="D33" s="8"/>
      <c r="E33" s="8"/>
      <c r="F33" s="9"/>
      <c r="G33" s="5"/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>
        <f>+G33</f>
        <v>0</v>
      </c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v>11</v>
      </c>
      <c r="H34" s="10">
        <v>1000</v>
      </c>
      <c r="I34" s="11">
        <f>G34*H34</f>
        <v>11000</v>
      </c>
      <c r="K34" s="14" t="s">
        <v>7</v>
      </c>
      <c r="L34" s="8"/>
      <c r="M34" s="8"/>
      <c r="N34" s="8"/>
      <c r="O34" s="8"/>
      <c r="P34" s="9"/>
      <c r="Q34" s="5">
        <f>+G34</f>
        <v>11</v>
      </c>
      <c r="R34" s="10">
        <v>1000</v>
      </c>
      <c r="S34" s="11">
        <f>Q34*R34</f>
        <v>11000</v>
      </c>
    </row>
    <row r="35" spans="1:19" ht="16.5">
      <c r="A35" s="14" t="s">
        <v>8</v>
      </c>
      <c r="B35" s="8"/>
      <c r="C35" s="8"/>
      <c r="D35" s="8"/>
      <c r="E35" s="8"/>
      <c r="F35" s="9"/>
      <c r="G35" s="5"/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>
        <f>+G35</f>
        <v>0</v>
      </c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53000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74000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/>
      <c r="H44" s="10">
        <v>1200</v>
      </c>
      <c r="I44" s="11">
        <f t="shared" si="4"/>
        <v>0</v>
      </c>
      <c r="K44" s="7" t="s">
        <v>69</v>
      </c>
      <c r="L44" s="8"/>
      <c r="M44" s="8"/>
      <c r="N44" s="8"/>
      <c r="O44" s="8"/>
      <c r="P44" s="9"/>
      <c r="Q44" s="5">
        <f t="shared" si="6"/>
        <v>0</v>
      </c>
      <c r="R44" s="10">
        <v>1200</v>
      </c>
      <c r="S44" s="11">
        <f t="shared" si="5"/>
        <v>0</v>
      </c>
    </row>
    <row r="45" spans="1:19" ht="16.5">
      <c r="A45" s="14" t="s">
        <v>70</v>
      </c>
      <c r="B45" s="8"/>
      <c r="C45" s="8"/>
      <c r="D45" s="8"/>
      <c r="E45" s="8"/>
      <c r="F45" s="9"/>
      <c r="G45" s="5"/>
      <c r="H45" s="10">
        <v>3200</v>
      </c>
      <c r="I45" s="11">
        <f t="shared" si="4"/>
        <v>0</v>
      </c>
      <c r="K45" s="14" t="s">
        <v>70</v>
      </c>
      <c r="L45" s="8"/>
      <c r="M45" s="8"/>
      <c r="N45" s="8"/>
      <c r="O45" s="8"/>
      <c r="P45" s="9"/>
      <c r="Q45" s="5">
        <f t="shared" si="6"/>
        <v>0</v>
      </c>
      <c r="R45" s="10">
        <v>3200</v>
      </c>
      <c r="S45" s="11">
        <f t="shared" si="5"/>
        <v>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93000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124000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/>
      <c r="E65" s="10">
        <v>2000</v>
      </c>
      <c r="F65" s="11">
        <f t="shared" si="9"/>
        <v>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0</v>
      </c>
      <c r="O65" s="10">
        <v>2000</v>
      </c>
      <c r="P65" s="11">
        <f t="shared" si="11"/>
        <v>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>
        <v>1</v>
      </c>
      <c r="E68" s="10">
        <v>2000</v>
      </c>
      <c r="F68" s="11">
        <f t="shared" si="9"/>
        <v>2000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1</v>
      </c>
      <c r="O68" s="10">
        <v>2000</v>
      </c>
      <c r="P68" s="11">
        <f t="shared" si="11"/>
        <v>2000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2000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2000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2000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2000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95000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126000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156000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0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14" t="s">
        <v>130</v>
      </c>
      <c r="H4" s="115"/>
      <c r="I4" s="68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14" t="s">
        <v>131</v>
      </c>
      <c r="H5" s="115"/>
      <c r="I5" s="68" t="s">
        <v>155</v>
      </c>
    </row>
    <row r="6" spans="7:9" ht="18" thickBot="1">
      <c r="G6" s="114" t="s">
        <v>132</v>
      </c>
      <c r="H6" s="115"/>
      <c r="I6" s="68" t="s">
        <v>161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41"/>
      <c r="H7" s="116" t="s">
        <v>133</v>
      </c>
      <c r="I7" s="116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151</v>
      </c>
      <c r="E9" s="95"/>
      <c r="F9" s="2" t="s">
        <v>98</v>
      </c>
      <c r="M9" s="1" t="s">
        <v>38</v>
      </c>
      <c r="N9" s="98" t="str">
        <f>+D9</f>
        <v>シャローム</v>
      </c>
      <c r="O9" s="98"/>
      <c r="P9" s="2" t="s">
        <v>98</v>
      </c>
    </row>
    <row r="10" spans="3:15" ht="16.5">
      <c r="C10" s="1"/>
      <c r="D10" s="21"/>
      <c r="E10" s="21"/>
      <c r="G10" s="2" t="s">
        <v>109</v>
      </c>
      <c r="M10" s="1"/>
      <c r="N10" s="21"/>
      <c r="O10" s="21"/>
    </row>
    <row r="11" spans="2:19" ht="18" customHeight="1">
      <c r="B11" s="1"/>
      <c r="C11" s="3" t="s">
        <v>0</v>
      </c>
      <c r="D11" s="89" t="s">
        <v>108</v>
      </c>
      <c r="E11" s="89"/>
      <c r="F11" s="3" t="s">
        <v>39</v>
      </c>
      <c r="G11" s="4"/>
      <c r="H11" s="3" t="s">
        <v>40</v>
      </c>
      <c r="I11" s="4" t="s">
        <v>110</v>
      </c>
      <c r="L11" s="1"/>
      <c r="M11" s="3" t="s">
        <v>0</v>
      </c>
      <c r="N11" s="89" t="str">
        <f>+D11</f>
        <v>鈴木　孝雄</v>
      </c>
      <c r="O11" s="89"/>
      <c r="P11" s="3" t="s">
        <v>39</v>
      </c>
      <c r="Q11" s="4">
        <f>+G11</f>
        <v>0</v>
      </c>
      <c r="R11" s="3" t="s">
        <v>40</v>
      </c>
      <c r="S11" s="4" t="str">
        <f>+I11</f>
        <v>028-659-0115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/>
      <c r="E17" s="5"/>
      <c r="F17" s="5">
        <v>25</v>
      </c>
      <c r="G17" s="5">
        <f>SUM(D17:F17)</f>
        <v>25</v>
      </c>
      <c r="H17" s="10">
        <v>1600</v>
      </c>
      <c r="I17" s="11">
        <f>SUM(G17)*H17</f>
        <v>40000</v>
      </c>
      <c r="K17" s="7" t="s">
        <v>50</v>
      </c>
      <c r="L17" s="8"/>
      <c r="M17" s="9"/>
      <c r="N17" s="5">
        <f>+D17</f>
        <v>0</v>
      </c>
      <c r="O17" s="5">
        <f aca="true" t="shared" si="0" ref="O17:Q21">+E17</f>
        <v>0</v>
      </c>
      <c r="P17" s="5">
        <f t="shared" si="0"/>
        <v>25</v>
      </c>
      <c r="Q17" s="5">
        <f t="shared" si="0"/>
        <v>25</v>
      </c>
      <c r="R17" s="10">
        <v>2000</v>
      </c>
      <c r="S17" s="11">
        <f>SUM(Q17)*R17</f>
        <v>50000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40000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50000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v>10</v>
      </c>
      <c r="H32" s="10">
        <v>2000</v>
      </c>
      <c r="I32" s="11">
        <f>G32*H32</f>
        <v>20000</v>
      </c>
      <c r="K32" s="14" t="s">
        <v>59</v>
      </c>
      <c r="L32" s="8"/>
      <c r="M32" s="8"/>
      <c r="N32" s="8"/>
      <c r="O32" s="8"/>
      <c r="P32" s="9"/>
      <c r="Q32" s="5">
        <f>+G32</f>
        <v>10</v>
      </c>
      <c r="R32" s="10">
        <v>3000</v>
      </c>
      <c r="S32" s="11">
        <f>Q32*R32</f>
        <v>30000</v>
      </c>
    </row>
    <row r="33" spans="1:19" ht="16.5">
      <c r="A33" s="14" t="s">
        <v>60</v>
      </c>
      <c r="B33" s="8"/>
      <c r="C33" s="8"/>
      <c r="D33" s="8"/>
      <c r="E33" s="8"/>
      <c r="F33" s="9"/>
      <c r="G33" s="5"/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>
        <f>+G33</f>
        <v>0</v>
      </c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v>1</v>
      </c>
      <c r="H34" s="10">
        <v>1000</v>
      </c>
      <c r="I34" s="11">
        <f>G34*H34</f>
        <v>1000</v>
      </c>
      <c r="K34" s="14" t="s">
        <v>7</v>
      </c>
      <c r="L34" s="8"/>
      <c r="M34" s="8"/>
      <c r="N34" s="8"/>
      <c r="O34" s="8"/>
      <c r="P34" s="9"/>
      <c r="Q34" s="5">
        <f>+G34</f>
        <v>1</v>
      </c>
      <c r="R34" s="10">
        <v>1000</v>
      </c>
      <c r="S34" s="11">
        <f>Q34*R34</f>
        <v>1000</v>
      </c>
    </row>
    <row r="35" spans="1:19" ht="16.5">
      <c r="A35" s="14" t="s">
        <v>8</v>
      </c>
      <c r="B35" s="8"/>
      <c r="C35" s="8"/>
      <c r="D35" s="8"/>
      <c r="E35" s="8"/>
      <c r="F35" s="9"/>
      <c r="G35" s="5"/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>
        <f>+G35</f>
        <v>0</v>
      </c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21000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31000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/>
      <c r="H44" s="10">
        <v>1200</v>
      </c>
      <c r="I44" s="11">
        <f t="shared" si="4"/>
        <v>0</v>
      </c>
      <c r="K44" s="7" t="s">
        <v>69</v>
      </c>
      <c r="L44" s="8"/>
      <c r="M44" s="8"/>
      <c r="N44" s="8"/>
      <c r="O44" s="8"/>
      <c r="P44" s="9"/>
      <c r="Q44" s="5">
        <f t="shared" si="6"/>
        <v>0</v>
      </c>
      <c r="R44" s="10">
        <v>1200</v>
      </c>
      <c r="S44" s="11">
        <f t="shared" si="5"/>
        <v>0</v>
      </c>
    </row>
    <row r="45" spans="1:19" ht="16.5">
      <c r="A45" s="14" t="s">
        <v>70</v>
      </c>
      <c r="B45" s="8"/>
      <c r="C45" s="8"/>
      <c r="D45" s="8"/>
      <c r="E45" s="8"/>
      <c r="F45" s="9"/>
      <c r="G45" s="5"/>
      <c r="H45" s="10">
        <v>3200</v>
      </c>
      <c r="I45" s="11">
        <f t="shared" si="4"/>
        <v>0</v>
      </c>
      <c r="K45" s="14" t="s">
        <v>70</v>
      </c>
      <c r="L45" s="8"/>
      <c r="M45" s="8"/>
      <c r="N45" s="8"/>
      <c r="O45" s="8"/>
      <c r="P45" s="9"/>
      <c r="Q45" s="5">
        <f t="shared" si="6"/>
        <v>0</v>
      </c>
      <c r="R45" s="10">
        <v>3200</v>
      </c>
      <c r="S45" s="11">
        <f t="shared" si="5"/>
        <v>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61000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81000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/>
      <c r="E65" s="10">
        <v>2000</v>
      </c>
      <c r="F65" s="11">
        <f t="shared" si="9"/>
        <v>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0</v>
      </c>
      <c r="O65" s="10">
        <v>2000</v>
      </c>
      <c r="P65" s="11">
        <f t="shared" si="11"/>
        <v>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/>
      <c r="E68" s="10">
        <v>2000</v>
      </c>
      <c r="F68" s="11">
        <f t="shared" si="9"/>
        <v>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0</v>
      </c>
      <c r="O68" s="10">
        <v>2000</v>
      </c>
      <c r="P68" s="11">
        <f t="shared" si="11"/>
        <v>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61000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81000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111000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0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17" t="s">
        <v>130</v>
      </c>
      <c r="H4" s="118"/>
      <c r="I4" s="67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17" t="s">
        <v>131</v>
      </c>
      <c r="H5" s="118"/>
      <c r="I5" s="67" t="s">
        <v>155</v>
      </c>
    </row>
    <row r="6" spans="7:9" ht="18" thickBot="1">
      <c r="G6" s="117" t="s">
        <v>132</v>
      </c>
      <c r="H6" s="118"/>
      <c r="I6" s="67" t="s">
        <v>162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40"/>
      <c r="H7" s="119" t="s">
        <v>133</v>
      </c>
      <c r="I7" s="119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150</v>
      </c>
      <c r="E9" s="95"/>
      <c r="F9" s="2" t="s">
        <v>98</v>
      </c>
      <c r="M9" s="1" t="s">
        <v>38</v>
      </c>
      <c r="N9" s="98" t="str">
        <f>+D9</f>
        <v>パール</v>
      </c>
      <c r="O9" s="98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">
        <v>111</v>
      </c>
      <c r="E11" s="89"/>
      <c r="F11" s="3" t="s">
        <v>39</v>
      </c>
      <c r="G11" s="4" t="s">
        <v>112</v>
      </c>
      <c r="H11" s="3" t="s">
        <v>40</v>
      </c>
      <c r="I11" s="4" t="s">
        <v>113</v>
      </c>
      <c r="L11" s="1"/>
      <c r="M11" s="3" t="s">
        <v>0</v>
      </c>
      <c r="N11" s="89" t="str">
        <f>+D11</f>
        <v>佐藤　俊伸</v>
      </c>
      <c r="O11" s="89"/>
      <c r="P11" s="3" t="s">
        <v>39</v>
      </c>
      <c r="Q11" s="4" t="str">
        <f>+G11</f>
        <v>028-661-4099</v>
      </c>
      <c r="R11" s="3" t="s">
        <v>40</v>
      </c>
      <c r="S11" s="4" t="str">
        <f>+I11</f>
        <v>028-661-4096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/>
      <c r="E17" s="5"/>
      <c r="F17" s="5">
        <v>12</v>
      </c>
      <c r="G17" s="5">
        <f>SUM(D17:F17)</f>
        <v>12</v>
      </c>
      <c r="H17" s="10">
        <v>1600</v>
      </c>
      <c r="I17" s="11">
        <f>SUM(G17)*H17</f>
        <v>19200</v>
      </c>
      <c r="K17" s="7" t="s">
        <v>50</v>
      </c>
      <c r="L17" s="8"/>
      <c r="M17" s="9"/>
      <c r="N17" s="5">
        <f>+D17</f>
        <v>0</v>
      </c>
      <c r="O17" s="5">
        <f aca="true" t="shared" si="0" ref="O17:Q21">+E17</f>
        <v>0</v>
      </c>
      <c r="P17" s="5">
        <f t="shared" si="0"/>
        <v>12</v>
      </c>
      <c r="Q17" s="5">
        <f t="shared" si="0"/>
        <v>12</v>
      </c>
      <c r="R17" s="10">
        <v>2000</v>
      </c>
      <c r="S17" s="11">
        <f>SUM(Q17)*R17</f>
        <v>24000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19200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24000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v>10</v>
      </c>
      <c r="H32" s="10">
        <v>2000</v>
      </c>
      <c r="I32" s="11">
        <f>G32*H32</f>
        <v>20000</v>
      </c>
      <c r="K32" s="14" t="s">
        <v>59</v>
      </c>
      <c r="L32" s="8"/>
      <c r="M32" s="8"/>
      <c r="N32" s="8"/>
      <c r="O32" s="8"/>
      <c r="P32" s="9"/>
      <c r="Q32" s="5">
        <f>+G32</f>
        <v>10</v>
      </c>
      <c r="R32" s="10">
        <v>3000</v>
      </c>
      <c r="S32" s="11">
        <f>Q32*R32</f>
        <v>30000</v>
      </c>
    </row>
    <row r="33" spans="1:19" ht="16.5">
      <c r="A33" s="14" t="s">
        <v>60</v>
      </c>
      <c r="B33" s="8"/>
      <c r="C33" s="8"/>
      <c r="D33" s="8"/>
      <c r="E33" s="8"/>
      <c r="F33" s="9"/>
      <c r="G33" s="5">
        <v>0</v>
      </c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>
        <f>+G33</f>
        <v>0</v>
      </c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v>2</v>
      </c>
      <c r="H34" s="10">
        <v>1000</v>
      </c>
      <c r="I34" s="11">
        <f>G34*H34</f>
        <v>2000</v>
      </c>
      <c r="K34" s="14" t="s">
        <v>7</v>
      </c>
      <c r="L34" s="8"/>
      <c r="M34" s="8"/>
      <c r="N34" s="8"/>
      <c r="O34" s="8"/>
      <c r="P34" s="9"/>
      <c r="Q34" s="5">
        <f>+G34</f>
        <v>2</v>
      </c>
      <c r="R34" s="10">
        <v>1000</v>
      </c>
      <c r="S34" s="11">
        <f>Q34*R34</f>
        <v>2000</v>
      </c>
    </row>
    <row r="35" spans="1:19" ht="16.5">
      <c r="A35" s="14" t="s">
        <v>8</v>
      </c>
      <c r="B35" s="8"/>
      <c r="C35" s="8"/>
      <c r="D35" s="8"/>
      <c r="E35" s="8"/>
      <c r="F35" s="9"/>
      <c r="G35" s="5"/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>
        <f>+G35</f>
        <v>0</v>
      </c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22000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32000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/>
      <c r="H44" s="10">
        <v>1200</v>
      </c>
      <c r="I44" s="11">
        <f t="shared" si="4"/>
        <v>0</v>
      </c>
      <c r="K44" s="7" t="s">
        <v>69</v>
      </c>
      <c r="L44" s="8"/>
      <c r="M44" s="8"/>
      <c r="N44" s="8"/>
      <c r="O44" s="8"/>
      <c r="P44" s="9"/>
      <c r="Q44" s="5">
        <f t="shared" si="6"/>
        <v>0</v>
      </c>
      <c r="R44" s="10">
        <v>1200</v>
      </c>
      <c r="S44" s="11">
        <f t="shared" si="5"/>
        <v>0</v>
      </c>
    </row>
    <row r="45" spans="1:19" ht="16.5">
      <c r="A45" s="14" t="s">
        <v>70</v>
      </c>
      <c r="B45" s="8"/>
      <c r="C45" s="8"/>
      <c r="D45" s="8"/>
      <c r="E45" s="8"/>
      <c r="F45" s="9"/>
      <c r="G45" s="5"/>
      <c r="H45" s="10">
        <v>3200</v>
      </c>
      <c r="I45" s="11">
        <f t="shared" si="4"/>
        <v>0</v>
      </c>
      <c r="K45" s="14" t="s">
        <v>70</v>
      </c>
      <c r="L45" s="8"/>
      <c r="M45" s="8"/>
      <c r="N45" s="8"/>
      <c r="O45" s="8"/>
      <c r="P45" s="9"/>
      <c r="Q45" s="5">
        <f t="shared" si="6"/>
        <v>0</v>
      </c>
      <c r="R45" s="10">
        <v>3200</v>
      </c>
      <c r="S45" s="11">
        <f t="shared" si="5"/>
        <v>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41200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56000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/>
      <c r="E65" s="10">
        <v>2000</v>
      </c>
      <c r="F65" s="11">
        <f t="shared" si="9"/>
        <v>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0</v>
      </c>
      <c r="O65" s="10">
        <v>2000</v>
      </c>
      <c r="P65" s="11">
        <f t="shared" si="11"/>
        <v>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/>
      <c r="E68" s="10">
        <v>2000</v>
      </c>
      <c r="F68" s="11">
        <f t="shared" si="9"/>
        <v>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0</v>
      </c>
      <c r="O68" s="10">
        <v>2000</v>
      </c>
      <c r="P68" s="11">
        <f t="shared" si="11"/>
        <v>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41200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56000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86000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9"/>
  <sheetViews>
    <sheetView showZeros="0" zoomScale="75" zoomScaleNormal="75" zoomScaleSheetLayoutView="75" workbookViewId="0" topLeftCell="K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2.125" style="2" hidden="1" customWidth="1"/>
    <col min="8" max="8" width="9.125" style="2" hidden="1" customWidth="1"/>
    <col min="9" max="9" width="13.375" style="2" hidden="1" customWidth="1"/>
    <col min="10" max="10" width="1.12109375" style="2" hidden="1" customWidth="1"/>
    <col min="11" max="13" width="9.00390625" style="2" customWidth="1"/>
    <col min="14" max="14" width="9.125" style="2" customWidth="1"/>
    <col min="15" max="15" width="9.00390625" style="2" customWidth="1"/>
    <col min="16" max="16" width="9.125" style="2" customWidth="1"/>
    <col min="17" max="17" width="12.00390625" style="2" customWidth="1"/>
    <col min="18" max="18" width="9.125" style="2" customWidth="1"/>
    <col min="19" max="19" width="13.50390625" style="2" customWidth="1"/>
    <col min="20" max="20" width="2.125" style="2" customWidth="1"/>
    <col min="21" max="16384" width="9.00390625" style="2" customWidth="1"/>
  </cols>
  <sheetData>
    <row r="2" spans="1:11" ht="16.5">
      <c r="A2" s="1" t="s">
        <v>180</v>
      </c>
      <c r="K2" s="1" t="s">
        <v>180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19" ht="18" thickBot="1">
      <c r="G4" s="92" t="s">
        <v>130</v>
      </c>
      <c r="H4" s="93"/>
      <c r="I4" s="74" t="s">
        <v>152</v>
      </c>
      <c r="Q4" s="92" t="s">
        <v>130</v>
      </c>
      <c r="R4" s="93"/>
      <c r="S4" s="74" t="s">
        <v>152</v>
      </c>
    </row>
    <row r="5" spans="4:19" ht="18" thickBot="1">
      <c r="D5" s="97"/>
      <c r="E5" s="97"/>
      <c r="G5" s="92" t="s">
        <v>131</v>
      </c>
      <c r="H5" s="93"/>
      <c r="I5" s="74" t="s">
        <v>188</v>
      </c>
      <c r="Q5" s="92" t="s">
        <v>131</v>
      </c>
      <c r="R5" s="93"/>
      <c r="S5" s="74" t="s">
        <v>188</v>
      </c>
    </row>
    <row r="6" spans="7:19" ht="18" thickBot="1">
      <c r="G6" s="92" t="s">
        <v>132</v>
      </c>
      <c r="H6" s="93"/>
      <c r="I6" s="74" t="str">
        <f>+S6</f>
        <v>024</v>
      </c>
      <c r="Q6" s="92" t="s">
        <v>132</v>
      </c>
      <c r="R6" s="93"/>
      <c r="S6" s="74" t="s">
        <v>209</v>
      </c>
    </row>
    <row r="7" spans="7:19" ht="16.5">
      <c r="G7" s="47"/>
      <c r="H7" s="94" t="s">
        <v>133</v>
      </c>
      <c r="I7" s="94"/>
      <c r="Q7" s="47"/>
      <c r="R7" s="94" t="s">
        <v>133</v>
      </c>
      <c r="S7" s="94"/>
    </row>
    <row r="8" spans="9:19" ht="16.5">
      <c r="I8" s="3" t="s">
        <v>183</v>
      </c>
      <c r="S8" s="3" t="s">
        <v>183</v>
      </c>
    </row>
    <row r="9" spans="3:16" ht="18" customHeight="1" thickBot="1">
      <c r="C9" s="76" t="s">
        <v>182</v>
      </c>
      <c r="D9" s="95" t="str">
        <f>+N9</f>
        <v>Ｒ＆Ｄ</v>
      </c>
      <c r="E9" s="95"/>
      <c r="F9" s="2" t="s">
        <v>98</v>
      </c>
      <c r="M9" s="76" t="s">
        <v>182</v>
      </c>
      <c r="N9" s="95" t="s">
        <v>145</v>
      </c>
      <c r="O9" s="95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tr">
        <f>+N11</f>
        <v>葛岡　浩平</v>
      </c>
      <c r="E11" s="89"/>
      <c r="F11" s="3" t="s">
        <v>39</v>
      </c>
      <c r="G11" s="4" t="str">
        <f>+Q11</f>
        <v>0285-37-6762</v>
      </c>
      <c r="H11" s="3" t="s">
        <v>40</v>
      </c>
      <c r="I11" s="75" t="str">
        <f>+S11</f>
        <v>-</v>
      </c>
      <c r="L11" s="1"/>
      <c r="M11" s="3" t="s">
        <v>0</v>
      </c>
      <c r="N11" s="89" t="s">
        <v>210</v>
      </c>
      <c r="O11" s="89"/>
      <c r="P11" s="3" t="s">
        <v>39</v>
      </c>
      <c r="Q11" s="75" t="s">
        <v>211</v>
      </c>
      <c r="R11" s="3" t="s">
        <v>40</v>
      </c>
      <c r="S11" s="75" t="s">
        <v>90</v>
      </c>
    </row>
    <row r="13" spans="1:19" ht="27" customHeight="1">
      <c r="A13" s="91" t="s">
        <v>181</v>
      </c>
      <c r="B13" s="91"/>
      <c r="C13" s="91"/>
      <c r="D13" s="91"/>
      <c r="E13" s="91"/>
      <c r="F13" s="91"/>
      <c r="G13" s="91"/>
      <c r="H13" s="91"/>
      <c r="I13" s="91"/>
      <c r="K13" s="91" t="s">
        <v>181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>
        <f aca="true" t="shared" si="0" ref="D17:F21">+N17</f>
        <v>0</v>
      </c>
      <c r="E17" s="5">
        <f t="shared" si="0"/>
        <v>0</v>
      </c>
      <c r="F17" s="5">
        <f>+P17</f>
        <v>3</v>
      </c>
      <c r="G17" s="5">
        <f>SUM(D17:F17)</f>
        <v>3</v>
      </c>
      <c r="H17" s="10">
        <v>1600</v>
      </c>
      <c r="I17" s="11">
        <f>SUM(G17)*H17</f>
        <v>4800</v>
      </c>
      <c r="K17" s="7" t="s">
        <v>50</v>
      </c>
      <c r="L17" s="8"/>
      <c r="M17" s="9"/>
      <c r="N17" s="5"/>
      <c r="O17" s="5"/>
      <c r="P17" s="5">
        <v>3</v>
      </c>
      <c r="Q17" s="5">
        <f>+G17</f>
        <v>3</v>
      </c>
      <c r="R17" s="10">
        <v>2000</v>
      </c>
      <c r="S17" s="11">
        <f>SUM(Q17)*R17</f>
        <v>6000</v>
      </c>
    </row>
    <row r="18" spans="1:19" ht="16.5">
      <c r="A18" s="7" t="s">
        <v>3</v>
      </c>
      <c r="B18" s="8"/>
      <c r="C18" s="9"/>
      <c r="D18" s="5">
        <f t="shared" si="0"/>
        <v>0</v>
      </c>
      <c r="E18" s="5">
        <f t="shared" si="0"/>
        <v>0</v>
      </c>
      <c r="F18" s="5">
        <f t="shared" si="0"/>
        <v>0</v>
      </c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/>
      <c r="O18" s="5"/>
      <c r="P18" s="5"/>
      <c r="Q18" s="5">
        <f>+G18</f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>
        <f t="shared" si="0"/>
        <v>0</v>
      </c>
      <c r="E19" s="5">
        <f t="shared" si="0"/>
        <v>0</v>
      </c>
      <c r="F19" s="5">
        <f t="shared" si="0"/>
        <v>0</v>
      </c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/>
      <c r="O19" s="5"/>
      <c r="P19" s="5"/>
      <c r="Q19" s="5">
        <f>+G19</f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>
        <f t="shared" si="0"/>
        <v>0</v>
      </c>
      <c r="E20" s="5">
        <f t="shared" si="0"/>
        <v>0</v>
      </c>
      <c r="F20" s="5">
        <f t="shared" si="0"/>
        <v>0</v>
      </c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/>
      <c r="O20" s="5"/>
      <c r="P20" s="5"/>
      <c r="Q20" s="5">
        <f>+G20</f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>
        <f>+N21</f>
        <v>0</v>
      </c>
      <c r="E21" s="5">
        <f t="shared" si="0"/>
        <v>0</v>
      </c>
      <c r="F21" s="5">
        <f t="shared" si="0"/>
        <v>0</v>
      </c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/>
      <c r="O21" s="5"/>
      <c r="P21" s="5"/>
      <c r="Q21" s="5"/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184</v>
      </c>
      <c r="I22" s="11">
        <f>SUM(I17:I21)</f>
        <v>4800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6000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>
        <f>+Q25</f>
        <v>0</v>
      </c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/>
      <c r="R25" s="10">
        <v>1000</v>
      </c>
      <c r="S25" s="11">
        <f aca="true" t="shared" si="2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>
        <f aca="true" t="shared" si="3" ref="G26:G35">+Q26</f>
        <v>0</v>
      </c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/>
      <c r="R26" s="10">
        <v>1000</v>
      </c>
      <c r="S26" s="11">
        <f t="shared" si="2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>
        <f t="shared" si="3"/>
        <v>0</v>
      </c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/>
      <c r="R27" s="10">
        <v>1000</v>
      </c>
      <c r="S27" s="11">
        <f t="shared" si="2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>
        <f t="shared" si="3"/>
        <v>0</v>
      </c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/>
      <c r="R28" s="10">
        <v>1000</v>
      </c>
      <c r="S28" s="11">
        <f t="shared" si="2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>
        <f t="shared" si="3"/>
        <v>0</v>
      </c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/>
      <c r="R29" s="10">
        <v>1000</v>
      </c>
      <c r="S29" s="11">
        <f t="shared" si="2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>
        <f t="shared" si="3"/>
        <v>0</v>
      </c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/>
      <c r="R30" s="10">
        <v>1000</v>
      </c>
      <c r="S30" s="11">
        <f t="shared" si="2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f t="shared" si="3"/>
        <v>0</v>
      </c>
      <c r="H32" s="10">
        <v>2000</v>
      </c>
      <c r="I32" s="11">
        <f>G32*H32</f>
        <v>0</v>
      </c>
      <c r="K32" s="14" t="s">
        <v>59</v>
      </c>
      <c r="L32" s="8"/>
      <c r="M32" s="8"/>
      <c r="N32" s="8"/>
      <c r="O32" s="8"/>
      <c r="P32" s="9"/>
      <c r="Q32" s="5"/>
      <c r="R32" s="10">
        <v>3000</v>
      </c>
      <c r="S32" s="11">
        <f>Q32*R32</f>
        <v>0</v>
      </c>
    </row>
    <row r="33" spans="1:19" ht="16.5" hidden="1">
      <c r="A33" s="14" t="s">
        <v>60</v>
      </c>
      <c r="B33" s="8"/>
      <c r="C33" s="8"/>
      <c r="D33" s="8"/>
      <c r="E33" s="8"/>
      <c r="F33" s="9"/>
      <c r="G33" s="5">
        <f t="shared" si="3"/>
        <v>0</v>
      </c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/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f t="shared" si="3"/>
        <v>0</v>
      </c>
      <c r="H34" s="10">
        <v>1000</v>
      </c>
      <c r="I34" s="11">
        <f>G34*H34</f>
        <v>0</v>
      </c>
      <c r="K34" s="14" t="s">
        <v>7</v>
      </c>
      <c r="L34" s="8"/>
      <c r="M34" s="8"/>
      <c r="N34" s="8"/>
      <c r="O34" s="8"/>
      <c r="P34" s="9"/>
      <c r="Q34" s="5"/>
      <c r="R34" s="10">
        <v>1000</v>
      </c>
      <c r="S34" s="11">
        <f>Q34*R34</f>
        <v>0</v>
      </c>
    </row>
    <row r="35" spans="1:19" ht="16.5">
      <c r="A35" s="14" t="s">
        <v>8</v>
      </c>
      <c r="B35" s="8"/>
      <c r="C35" s="8"/>
      <c r="D35" s="8"/>
      <c r="E35" s="8"/>
      <c r="F35" s="9"/>
      <c r="G35" s="5">
        <f t="shared" si="3"/>
        <v>0</v>
      </c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/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184</v>
      </c>
      <c r="I36" s="11">
        <f>SUM(I25:I30,I32:I35)</f>
        <v>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66</v>
      </c>
      <c r="B40" s="8"/>
      <c r="C40" s="8"/>
      <c r="D40" s="8"/>
      <c r="E40" s="8"/>
      <c r="F40" s="9"/>
      <c r="G40" s="5">
        <f aca="true" t="shared" si="4" ref="G40:G49">+Q40</f>
        <v>0</v>
      </c>
      <c r="H40" s="10">
        <v>4200</v>
      </c>
      <c r="I40" s="11">
        <f aca="true" t="shared" si="5" ref="I40:I49">G40*H40</f>
        <v>0</v>
      </c>
      <c r="K40" s="14" t="s">
        <v>66</v>
      </c>
      <c r="L40" s="8"/>
      <c r="M40" s="8"/>
      <c r="N40" s="8"/>
      <c r="O40" s="8"/>
      <c r="P40" s="9"/>
      <c r="Q40" s="5"/>
      <c r="R40" s="10">
        <v>4200</v>
      </c>
      <c r="S40" s="11">
        <f aca="true" t="shared" si="6" ref="S40:S49">Q40*R40</f>
        <v>0</v>
      </c>
    </row>
    <row r="41" spans="1:19" ht="16.5">
      <c r="A41" s="14" t="s">
        <v>68</v>
      </c>
      <c r="B41" s="8"/>
      <c r="C41" s="8"/>
      <c r="D41" s="8"/>
      <c r="E41" s="8"/>
      <c r="F41" s="9"/>
      <c r="G41" s="5">
        <f t="shared" si="4"/>
        <v>0</v>
      </c>
      <c r="H41" s="10">
        <v>7700</v>
      </c>
      <c r="I41" s="11">
        <f t="shared" si="5"/>
        <v>0</v>
      </c>
      <c r="K41" s="14" t="s">
        <v>68</v>
      </c>
      <c r="L41" s="8"/>
      <c r="M41" s="8"/>
      <c r="N41" s="8"/>
      <c r="O41" s="8"/>
      <c r="P41" s="9"/>
      <c r="Q41" s="5"/>
      <c r="R41" s="10">
        <v>7700</v>
      </c>
      <c r="S41" s="11">
        <f t="shared" si="6"/>
        <v>0</v>
      </c>
    </row>
    <row r="42" spans="1:19" ht="16.5">
      <c r="A42" s="7" t="s">
        <v>69</v>
      </c>
      <c r="B42" s="8"/>
      <c r="C42" s="8"/>
      <c r="D42" s="8"/>
      <c r="E42" s="8"/>
      <c r="F42" s="9"/>
      <c r="G42" s="5">
        <f t="shared" si="4"/>
        <v>0</v>
      </c>
      <c r="H42" s="10">
        <v>1300</v>
      </c>
      <c r="I42" s="11">
        <f t="shared" si="5"/>
        <v>0</v>
      </c>
      <c r="K42" s="7" t="s">
        <v>69</v>
      </c>
      <c r="L42" s="8"/>
      <c r="M42" s="8"/>
      <c r="N42" s="8"/>
      <c r="O42" s="8"/>
      <c r="P42" s="9"/>
      <c r="Q42" s="5"/>
      <c r="R42" s="10">
        <v>1300</v>
      </c>
      <c r="S42" s="11">
        <f t="shared" si="6"/>
        <v>0</v>
      </c>
    </row>
    <row r="43" spans="1:19" ht="16.5">
      <c r="A43" s="14" t="s">
        <v>71</v>
      </c>
      <c r="B43" s="8"/>
      <c r="C43" s="8"/>
      <c r="D43" s="8"/>
      <c r="E43" s="8"/>
      <c r="F43" s="9"/>
      <c r="G43" s="5">
        <f t="shared" si="4"/>
        <v>0</v>
      </c>
      <c r="H43" s="10">
        <v>5000</v>
      </c>
      <c r="I43" s="11">
        <f t="shared" si="5"/>
        <v>0</v>
      </c>
      <c r="K43" s="14" t="s">
        <v>71</v>
      </c>
      <c r="L43" s="8"/>
      <c r="M43" s="8"/>
      <c r="N43" s="8"/>
      <c r="O43" s="8"/>
      <c r="P43" s="9"/>
      <c r="Q43" s="5"/>
      <c r="R43" s="10">
        <v>5000</v>
      </c>
      <c r="S43" s="11">
        <f t="shared" si="6"/>
        <v>0</v>
      </c>
    </row>
    <row r="44" spans="1:19" ht="16.5">
      <c r="A44" s="14" t="s">
        <v>73</v>
      </c>
      <c r="B44" s="8"/>
      <c r="C44" s="8"/>
      <c r="D44" s="8"/>
      <c r="E44" s="8"/>
      <c r="F44" s="9"/>
      <c r="G44" s="5">
        <f t="shared" si="4"/>
        <v>0</v>
      </c>
      <c r="H44" s="10">
        <v>9200</v>
      </c>
      <c r="I44" s="11">
        <f t="shared" si="5"/>
        <v>0</v>
      </c>
      <c r="K44" s="14" t="s">
        <v>73</v>
      </c>
      <c r="L44" s="8"/>
      <c r="M44" s="8"/>
      <c r="N44" s="8"/>
      <c r="O44" s="8"/>
      <c r="P44" s="9"/>
      <c r="Q44" s="5"/>
      <c r="R44" s="10">
        <v>9200</v>
      </c>
      <c r="S44" s="11">
        <f t="shared" si="6"/>
        <v>0</v>
      </c>
    </row>
    <row r="45" spans="1:19" ht="16.5">
      <c r="A45" s="7" t="s">
        <v>175</v>
      </c>
      <c r="B45" s="8"/>
      <c r="C45" s="8"/>
      <c r="D45" s="8"/>
      <c r="E45" s="8"/>
      <c r="F45" s="9"/>
      <c r="G45" s="5">
        <f t="shared" si="4"/>
        <v>0</v>
      </c>
      <c r="H45" s="10">
        <v>1300</v>
      </c>
      <c r="I45" s="11">
        <f t="shared" si="5"/>
        <v>0</v>
      </c>
      <c r="K45" s="7" t="s">
        <v>175</v>
      </c>
      <c r="L45" s="8"/>
      <c r="M45" s="8"/>
      <c r="N45" s="8"/>
      <c r="O45" s="8"/>
      <c r="P45" s="9"/>
      <c r="Q45" s="5"/>
      <c r="R45" s="10">
        <v>1300</v>
      </c>
      <c r="S45" s="11">
        <f t="shared" si="6"/>
        <v>0</v>
      </c>
    </row>
    <row r="46" spans="1:19" ht="16.5">
      <c r="A46" s="7" t="s">
        <v>176</v>
      </c>
      <c r="B46" s="8"/>
      <c r="C46" s="8"/>
      <c r="D46" s="8"/>
      <c r="E46" s="8"/>
      <c r="F46" s="9"/>
      <c r="G46" s="5">
        <f t="shared" si="4"/>
        <v>0</v>
      </c>
      <c r="H46" s="10">
        <v>8000</v>
      </c>
      <c r="I46" s="11">
        <f t="shared" si="5"/>
        <v>0</v>
      </c>
      <c r="K46" s="7" t="s">
        <v>176</v>
      </c>
      <c r="L46" s="8"/>
      <c r="M46" s="8"/>
      <c r="N46" s="8"/>
      <c r="O46" s="8"/>
      <c r="P46" s="9"/>
      <c r="Q46" s="5"/>
      <c r="R46" s="10">
        <v>8000</v>
      </c>
      <c r="S46" s="11">
        <f t="shared" si="6"/>
        <v>0</v>
      </c>
    </row>
    <row r="47" spans="1:19" ht="16.5">
      <c r="A47" s="7" t="s">
        <v>178</v>
      </c>
      <c r="B47" s="8"/>
      <c r="C47" s="8"/>
      <c r="D47" s="8"/>
      <c r="E47" s="8"/>
      <c r="F47" s="9"/>
      <c r="G47" s="5">
        <f t="shared" si="4"/>
        <v>0</v>
      </c>
      <c r="H47" s="10">
        <v>13400</v>
      </c>
      <c r="I47" s="11">
        <f t="shared" si="5"/>
        <v>0</v>
      </c>
      <c r="K47" s="7" t="s">
        <v>178</v>
      </c>
      <c r="L47" s="8"/>
      <c r="M47" s="8"/>
      <c r="N47" s="8"/>
      <c r="O47" s="8"/>
      <c r="P47" s="9"/>
      <c r="Q47" s="5"/>
      <c r="R47" s="10">
        <v>13400</v>
      </c>
      <c r="S47" s="11">
        <f t="shared" si="6"/>
        <v>0</v>
      </c>
    </row>
    <row r="48" spans="1:19" ht="16.5">
      <c r="A48" s="7" t="s">
        <v>177</v>
      </c>
      <c r="B48" s="8"/>
      <c r="C48" s="8"/>
      <c r="D48" s="8"/>
      <c r="E48" s="8"/>
      <c r="F48" s="9"/>
      <c r="G48" s="5">
        <f t="shared" si="4"/>
        <v>0</v>
      </c>
      <c r="H48" s="10">
        <v>11800</v>
      </c>
      <c r="I48" s="11">
        <f t="shared" si="5"/>
        <v>0</v>
      </c>
      <c r="K48" s="7" t="s">
        <v>177</v>
      </c>
      <c r="L48" s="8"/>
      <c r="M48" s="8"/>
      <c r="N48" s="8"/>
      <c r="O48" s="8"/>
      <c r="P48" s="9"/>
      <c r="Q48" s="5"/>
      <c r="R48" s="10">
        <v>11800</v>
      </c>
      <c r="S48" s="11">
        <f t="shared" si="6"/>
        <v>0</v>
      </c>
    </row>
    <row r="49" spans="1:19" ht="16.5">
      <c r="A49" s="7" t="s">
        <v>179</v>
      </c>
      <c r="B49" s="8"/>
      <c r="C49" s="8"/>
      <c r="D49" s="8"/>
      <c r="E49" s="8"/>
      <c r="F49" s="9"/>
      <c r="G49" s="5">
        <f t="shared" si="4"/>
        <v>0</v>
      </c>
      <c r="H49" s="10">
        <v>24000</v>
      </c>
      <c r="I49" s="11">
        <f t="shared" si="5"/>
        <v>0</v>
      </c>
      <c r="K49" s="7" t="s">
        <v>179</v>
      </c>
      <c r="L49" s="8"/>
      <c r="M49" s="8"/>
      <c r="N49" s="8"/>
      <c r="O49" s="8"/>
      <c r="P49" s="9"/>
      <c r="Q49" s="5"/>
      <c r="R49" s="10">
        <v>24000</v>
      </c>
      <c r="S49" s="11">
        <f t="shared" si="6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184</v>
      </c>
      <c r="I50" s="11">
        <f>SUM(I40:I49)</f>
        <v>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185</v>
      </c>
      <c r="H52" s="79">
        <f>I22+I36+I50</f>
        <v>4800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6000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>
        <f>+N62</f>
        <v>0</v>
      </c>
      <c r="E62" s="10">
        <v>2000</v>
      </c>
      <c r="F62" s="11">
        <f>D62*E62</f>
        <v>0</v>
      </c>
      <c r="G62" s="5">
        <f>+Q62</f>
        <v>0</v>
      </c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/>
      <c r="O62" s="10">
        <v>2000</v>
      </c>
      <c r="P62" s="11">
        <f>N62*O62</f>
        <v>0</v>
      </c>
      <c r="Q62" s="5"/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>
        <f aca="true" t="shared" si="9" ref="D63:D69">+N63</f>
        <v>0</v>
      </c>
      <c r="E63" s="10">
        <v>2000</v>
      </c>
      <c r="F63" s="11">
        <f aca="true" t="shared" si="10" ref="F63:F69">D63*E63</f>
        <v>0</v>
      </c>
      <c r="G63" s="5">
        <f aca="true" t="shared" si="11" ref="G63:G69">+Q63</f>
        <v>0</v>
      </c>
      <c r="H63" s="10">
        <v>5000</v>
      </c>
      <c r="I63" s="11">
        <f t="shared" si="7"/>
        <v>0</v>
      </c>
      <c r="K63" s="16" t="s">
        <v>82</v>
      </c>
      <c r="L63" s="8"/>
      <c r="M63" s="9"/>
      <c r="N63" s="5"/>
      <c r="O63" s="10">
        <v>2000</v>
      </c>
      <c r="P63" s="11">
        <f aca="true" t="shared" si="12" ref="P63:P69">N63*O63</f>
        <v>0</v>
      </c>
      <c r="Q63" s="5"/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>
        <f t="shared" si="9"/>
        <v>0</v>
      </c>
      <c r="E64" s="10">
        <v>2000</v>
      </c>
      <c r="F64" s="11">
        <f t="shared" si="10"/>
        <v>0</v>
      </c>
      <c r="G64" s="5">
        <f t="shared" si="11"/>
        <v>0</v>
      </c>
      <c r="H64" s="10">
        <v>5000</v>
      </c>
      <c r="I64" s="11">
        <f t="shared" si="7"/>
        <v>0</v>
      </c>
      <c r="K64" s="16" t="s">
        <v>83</v>
      </c>
      <c r="L64" s="8"/>
      <c r="M64" s="9"/>
      <c r="N64" s="5"/>
      <c r="O64" s="10">
        <v>2000</v>
      </c>
      <c r="P64" s="11">
        <f t="shared" si="12"/>
        <v>0</v>
      </c>
      <c r="Q64" s="5"/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>
        <f t="shared" si="9"/>
        <v>0</v>
      </c>
      <c r="E65" s="10">
        <v>2000</v>
      </c>
      <c r="F65" s="11">
        <f t="shared" si="10"/>
        <v>0</v>
      </c>
      <c r="G65" s="5">
        <f t="shared" si="11"/>
        <v>0</v>
      </c>
      <c r="H65" s="10">
        <v>5000</v>
      </c>
      <c r="I65" s="11">
        <f t="shared" si="7"/>
        <v>0</v>
      </c>
      <c r="K65" s="16" t="s">
        <v>84</v>
      </c>
      <c r="L65" s="8"/>
      <c r="M65" s="9"/>
      <c r="N65" s="5"/>
      <c r="O65" s="10">
        <v>2000</v>
      </c>
      <c r="P65" s="11">
        <f t="shared" si="12"/>
        <v>0</v>
      </c>
      <c r="Q65" s="5"/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>
        <f t="shared" si="9"/>
        <v>0</v>
      </c>
      <c r="E66" s="10">
        <v>2000</v>
      </c>
      <c r="F66" s="11">
        <f t="shared" si="10"/>
        <v>0</v>
      </c>
      <c r="G66" s="5">
        <f t="shared" si="11"/>
        <v>0</v>
      </c>
      <c r="H66" s="10">
        <v>5000</v>
      </c>
      <c r="I66" s="11">
        <f t="shared" si="7"/>
        <v>0</v>
      </c>
      <c r="K66" s="16" t="s">
        <v>85</v>
      </c>
      <c r="L66" s="8"/>
      <c r="M66" s="9"/>
      <c r="N66" s="5"/>
      <c r="O66" s="10">
        <v>2000</v>
      </c>
      <c r="P66" s="11">
        <f t="shared" si="12"/>
        <v>0</v>
      </c>
      <c r="Q66" s="5"/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>
        <f t="shared" si="9"/>
        <v>0</v>
      </c>
      <c r="E67" s="10">
        <v>2000</v>
      </c>
      <c r="F67" s="11">
        <f t="shared" si="10"/>
        <v>0</v>
      </c>
      <c r="G67" s="5">
        <f t="shared" si="11"/>
        <v>0</v>
      </c>
      <c r="H67" s="10">
        <v>5000</v>
      </c>
      <c r="I67" s="11">
        <f t="shared" si="7"/>
        <v>0</v>
      </c>
      <c r="K67" s="16" t="s">
        <v>86</v>
      </c>
      <c r="L67" s="8"/>
      <c r="M67" s="9"/>
      <c r="N67" s="5"/>
      <c r="O67" s="10">
        <v>2000</v>
      </c>
      <c r="P67" s="11">
        <f t="shared" si="12"/>
        <v>0</v>
      </c>
      <c r="Q67" s="5"/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>
        <f t="shared" si="9"/>
        <v>3</v>
      </c>
      <c r="E68" s="10">
        <v>2000</v>
      </c>
      <c r="F68" s="11">
        <f t="shared" si="10"/>
        <v>6000</v>
      </c>
      <c r="G68" s="5">
        <f t="shared" si="11"/>
        <v>0</v>
      </c>
      <c r="H68" s="10">
        <v>0</v>
      </c>
      <c r="I68" s="11">
        <f t="shared" si="7"/>
        <v>0</v>
      </c>
      <c r="K68" s="16" t="s">
        <v>87</v>
      </c>
      <c r="L68" s="8"/>
      <c r="M68" s="9"/>
      <c r="N68" s="5">
        <v>3</v>
      </c>
      <c r="O68" s="10">
        <v>2000</v>
      </c>
      <c r="P68" s="11">
        <f t="shared" si="12"/>
        <v>6000</v>
      </c>
      <c r="Q68" s="5"/>
      <c r="R68" s="10">
        <v>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>
        <f t="shared" si="9"/>
        <v>0</v>
      </c>
      <c r="E69" s="10">
        <v>2000</v>
      </c>
      <c r="F69" s="11">
        <f t="shared" si="10"/>
        <v>0</v>
      </c>
      <c r="G69" s="5">
        <f t="shared" si="11"/>
        <v>0</v>
      </c>
      <c r="H69" s="10">
        <v>5000</v>
      </c>
      <c r="I69" s="11">
        <f t="shared" si="7"/>
        <v>0</v>
      </c>
      <c r="K69" s="16" t="s">
        <v>88</v>
      </c>
      <c r="L69" s="8"/>
      <c r="M69" s="9"/>
      <c r="N69" s="5"/>
      <c r="O69" s="10">
        <v>2000</v>
      </c>
      <c r="P69" s="11">
        <f t="shared" si="12"/>
        <v>0</v>
      </c>
      <c r="Q69" s="5"/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6000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6000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>
        <f aca="true" t="shared" si="13" ref="D76:D83">+N76</f>
        <v>0</v>
      </c>
      <c r="E76" s="10">
        <v>4000</v>
      </c>
      <c r="F76" s="11">
        <f aca="true" t="shared" si="14" ref="F76:F83">D76*E76</f>
        <v>0</v>
      </c>
      <c r="G76" s="5">
        <f aca="true" t="shared" si="15" ref="G76:G83">+Q76</f>
        <v>0</v>
      </c>
      <c r="H76" s="10">
        <v>15000</v>
      </c>
      <c r="I76" s="11">
        <f aca="true" t="shared" si="16" ref="I76:I83">G76*H76</f>
        <v>0</v>
      </c>
      <c r="K76" s="16" t="s">
        <v>81</v>
      </c>
      <c r="L76" s="8"/>
      <c r="M76" s="9"/>
      <c r="N76" s="5"/>
      <c r="O76" s="10">
        <v>4000</v>
      </c>
      <c r="P76" s="11">
        <f aca="true" t="shared" si="17" ref="P76:P83">N76*O76</f>
        <v>0</v>
      </c>
      <c r="Q76" s="5"/>
      <c r="R76" s="10">
        <v>15000</v>
      </c>
      <c r="S76" s="11">
        <f aca="true" t="shared" si="18" ref="S76:S83">Q76*R76</f>
        <v>0</v>
      </c>
    </row>
    <row r="77" spans="1:19" ht="20.25" customHeight="1">
      <c r="A77" s="16" t="s">
        <v>82</v>
      </c>
      <c r="B77" s="8"/>
      <c r="C77" s="9"/>
      <c r="D77" s="5">
        <f t="shared" si="13"/>
        <v>0</v>
      </c>
      <c r="E77" s="10">
        <v>4000</v>
      </c>
      <c r="F77" s="11">
        <f t="shared" si="14"/>
        <v>0</v>
      </c>
      <c r="G77" s="5">
        <f t="shared" si="15"/>
        <v>0</v>
      </c>
      <c r="H77" s="10">
        <v>15000</v>
      </c>
      <c r="I77" s="11">
        <f t="shared" si="16"/>
        <v>0</v>
      </c>
      <c r="K77" s="16" t="s">
        <v>82</v>
      </c>
      <c r="L77" s="8"/>
      <c r="M77" s="9"/>
      <c r="N77" s="5"/>
      <c r="O77" s="10">
        <v>4000</v>
      </c>
      <c r="P77" s="11">
        <f t="shared" si="17"/>
        <v>0</v>
      </c>
      <c r="Q77" s="5"/>
      <c r="R77" s="10">
        <v>15000</v>
      </c>
      <c r="S77" s="11">
        <f t="shared" si="18"/>
        <v>0</v>
      </c>
    </row>
    <row r="78" spans="1:19" ht="20.25" customHeight="1">
      <c r="A78" s="16" t="s">
        <v>83</v>
      </c>
      <c r="B78" s="8"/>
      <c r="C78" s="9"/>
      <c r="D78" s="5">
        <f t="shared" si="13"/>
        <v>0</v>
      </c>
      <c r="E78" s="10">
        <v>4000</v>
      </c>
      <c r="F78" s="11">
        <f t="shared" si="14"/>
        <v>0</v>
      </c>
      <c r="G78" s="5">
        <f t="shared" si="15"/>
        <v>0</v>
      </c>
      <c r="H78" s="10">
        <v>15000</v>
      </c>
      <c r="I78" s="11">
        <f t="shared" si="16"/>
        <v>0</v>
      </c>
      <c r="K78" s="16" t="s">
        <v>83</v>
      </c>
      <c r="L78" s="8"/>
      <c r="M78" s="9"/>
      <c r="N78" s="5"/>
      <c r="O78" s="10">
        <v>4000</v>
      </c>
      <c r="P78" s="11">
        <f t="shared" si="17"/>
        <v>0</v>
      </c>
      <c r="Q78" s="5"/>
      <c r="R78" s="10">
        <v>15000</v>
      </c>
      <c r="S78" s="11">
        <f t="shared" si="18"/>
        <v>0</v>
      </c>
    </row>
    <row r="79" spans="1:19" ht="20.25" customHeight="1">
      <c r="A79" s="16" t="s">
        <v>84</v>
      </c>
      <c r="B79" s="8"/>
      <c r="C79" s="9"/>
      <c r="D79" s="5">
        <f t="shared" si="13"/>
        <v>0</v>
      </c>
      <c r="E79" s="10">
        <v>4000</v>
      </c>
      <c r="F79" s="11">
        <f t="shared" si="14"/>
        <v>0</v>
      </c>
      <c r="G79" s="5">
        <f t="shared" si="15"/>
        <v>0</v>
      </c>
      <c r="H79" s="10">
        <v>15000</v>
      </c>
      <c r="I79" s="11">
        <f t="shared" si="16"/>
        <v>0</v>
      </c>
      <c r="K79" s="16" t="s">
        <v>84</v>
      </c>
      <c r="L79" s="8"/>
      <c r="M79" s="9"/>
      <c r="N79" s="5"/>
      <c r="O79" s="10">
        <v>4000</v>
      </c>
      <c r="P79" s="11">
        <f t="shared" si="17"/>
        <v>0</v>
      </c>
      <c r="Q79" s="5"/>
      <c r="R79" s="10">
        <v>15000</v>
      </c>
      <c r="S79" s="11">
        <f t="shared" si="18"/>
        <v>0</v>
      </c>
    </row>
    <row r="80" spans="1:19" ht="20.25" customHeight="1">
      <c r="A80" s="16" t="s">
        <v>85</v>
      </c>
      <c r="B80" s="8"/>
      <c r="C80" s="9"/>
      <c r="D80" s="5">
        <f t="shared" si="13"/>
        <v>0</v>
      </c>
      <c r="E80" s="10">
        <v>4000</v>
      </c>
      <c r="F80" s="11">
        <f t="shared" si="14"/>
        <v>0</v>
      </c>
      <c r="G80" s="5">
        <f t="shared" si="15"/>
        <v>0</v>
      </c>
      <c r="H80" s="10">
        <v>15000</v>
      </c>
      <c r="I80" s="11">
        <f t="shared" si="16"/>
        <v>0</v>
      </c>
      <c r="K80" s="16" t="s">
        <v>85</v>
      </c>
      <c r="L80" s="8"/>
      <c r="M80" s="9"/>
      <c r="N80" s="5"/>
      <c r="O80" s="10">
        <v>4000</v>
      </c>
      <c r="P80" s="11">
        <f t="shared" si="17"/>
        <v>0</v>
      </c>
      <c r="Q80" s="5"/>
      <c r="R80" s="10">
        <v>15000</v>
      </c>
      <c r="S80" s="11">
        <f t="shared" si="18"/>
        <v>0</v>
      </c>
    </row>
    <row r="81" spans="1:19" ht="20.25" customHeight="1">
      <c r="A81" s="16" t="s">
        <v>86</v>
      </c>
      <c r="B81" s="8"/>
      <c r="C81" s="9"/>
      <c r="D81" s="5">
        <f t="shared" si="13"/>
        <v>0</v>
      </c>
      <c r="E81" s="10">
        <v>4000</v>
      </c>
      <c r="F81" s="11">
        <f t="shared" si="14"/>
        <v>0</v>
      </c>
      <c r="G81" s="5">
        <f t="shared" si="15"/>
        <v>0</v>
      </c>
      <c r="H81" s="10">
        <v>15000</v>
      </c>
      <c r="I81" s="11">
        <f t="shared" si="16"/>
        <v>0</v>
      </c>
      <c r="K81" s="16" t="s">
        <v>86</v>
      </c>
      <c r="L81" s="8"/>
      <c r="M81" s="9"/>
      <c r="N81" s="5"/>
      <c r="O81" s="10">
        <v>4000</v>
      </c>
      <c r="P81" s="11">
        <f t="shared" si="17"/>
        <v>0</v>
      </c>
      <c r="Q81" s="5"/>
      <c r="R81" s="10">
        <v>15000</v>
      </c>
      <c r="S81" s="11">
        <f t="shared" si="18"/>
        <v>0</v>
      </c>
    </row>
    <row r="82" spans="1:19" ht="20.25" customHeight="1">
      <c r="A82" s="16" t="s">
        <v>87</v>
      </c>
      <c r="B82" s="8"/>
      <c r="C82" s="9"/>
      <c r="D82" s="5">
        <f t="shared" si="13"/>
        <v>0</v>
      </c>
      <c r="E82" s="10">
        <v>4000</v>
      </c>
      <c r="F82" s="11">
        <f t="shared" si="14"/>
        <v>0</v>
      </c>
      <c r="G82" s="5">
        <f t="shared" si="15"/>
        <v>0</v>
      </c>
      <c r="H82" s="10">
        <v>15000</v>
      </c>
      <c r="I82" s="11">
        <f t="shared" si="16"/>
        <v>0</v>
      </c>
      <c r="K82" s="16" t="s">
        <v>87</v>
      </c>
      <c r="L82" s="8"/>
      <c r="M82" s="9"/>
      <c r="N82" s="5"/>
      <c r="O82" s="10">
        <v>4000</v>
      </c>
      <c r="P82" s="11">
        <f t="shared" si="17"/>
        <v>0</v>
      </c>
      <c r="Q82" s="5"/>
      <c r="R82" s="10">
        <v>15000</v>
      </c>
      <c r="S82" s="11">
        <f t="shared" si="18"/>
        <v>0</v>
      </c>
    </row>
    <row r="83" spans="1:19" ht="20.25" customHeight="1">
      <c r="A83" s="16" t="s">
        <v>88</v>
      </c>
      <c r="B83" s="8"/>
      <c r="C83" s="9"/>
      <c r="D83" s="5">
        <f t="shared" si="13"/>
        <v>0</v>
      </c>
      <c r="E83" s="10">
        <v>4000</v>
      </c>
      <c r="F83" s="11">
        <f t="shared" si="14"/>
        <v>0</v>
      </c>
      <c r="G83" s="5">
        <f t="shared" si="15"/>
        <v>0</v>
      </c>
      <c r="H83" s="10">
        <v>15000</v>
      </c>
      <c r="I83" s="11">
        <f t="shared" si="16"/>
        <v>0</v>
      </c>
      <c r="K83" s="16" t="s">
        <v>88</v>
      </c>
      <c r="L83" s="8"/>
      <c r="M83" s="9"/>
      <c r="N83" s="5"/>
      <c r="O83" s="10">
        <v>4000</v>
      </c>
      <c r="P83" s="11">
        <f t="shared" si="17"/>
        <v>0</v>
      </c>
      <c r="Q83" s="5"/>
      <c r="R83" s="10">
        <v>15000</v>
      </c>
      <c r="S83" s="11">
        <f t="shared" si="18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>
        <f>+G84</f>
        <v>0</v>
      </c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186</v>
      </c>
      <c r="H86" s="79">
        <f>F70+I70+F84+I84</f>
        <v>6000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6000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187</v>
      </c>
      <c r="H89" s="78">
        <f>H52+H86</f>
        <v>10800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12000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/>
      <c r="S91" s="83"/>
    </row>
    <row r="93" spans="7:19" ht="16.5">
      <c r="G93" s="3"/>
      <c r="Q93" s="3" t="s">
        <v>96</v>
      </c>
      <c r="R93" s="79">
        <f>R89+R91</f>
        <v>12000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5">
    <mergeCell ref="D3:F3"/>
    <mergeCell ref="N3:P3"/>
    <mergeCell ref="G4:H4"/>
    <mergeCell ref="Q4:R4"/>
    <mergeCell ref="D5:E5"/>
    <mergeCell ref="G5:H5"/>
    <mergeCell ref="Q5:R5"/>
    <mergeCell ref="G6:H6"/>
    <mergeCell ref="Q6:R6"/>
    <mergeCell ref="H7:I7"/>
    <mergeCell ref="R7:S7"/>
    <mergeCell ref="D9:E9"/>
    <mergeCell ref="N9:O9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 horizontalCentered="1"/>
  <pageMargins left="0.3937007874015748" right="0.3937007874015748" top="0.4330708661417323" bottom="0.4330708661417323" header="0.31496062992125984" footer="0.31496062992125984"/>
  <pageSetup fitToHeight="0" fitToWidth="1" orientation="portrait" paperSize="9" scale="98"/>
  <rowBreaks count="1" manualBreakCount="1">
    <brk id="56" min="10" max="19" man="1"/>
  </rowBreaks>
  <colBreaks count="1" manualBreakCount="1">
    <brk id="1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0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20" t="s">
        <v>130</v>
      </c>
      <c r="H4" s="121"/>
      <c r="I4" s="66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20" t="s">
        <v>131</v>
      </c>
      <c r="H5" s="121"/>
      <c r="I5" s="66" t="s">
        <v>155</v>
      </c>
    </row>
    <row r="6" spans="7:9" ht="18" thickBot="1">
      <c r="G6" s="120" t="s">
        <v>132</v>
      </c>
      <c r="H6" s="121"/>
      <c r="I6" s="66" t="s">
        <v>163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39"/>
      <c r="H7" s="122" t="s">
        <v>133</v>
      </c>
      <c r="I7" s="122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149</v>
      </c>
      <c r="E9" s="95"/>
      <c r="F9" s="2" t="s">
        <v>98</v>
      </c>
      <c r="M9" s="1" t="s">
        <v>38</v>
      </c>
      <c r="N9" s="98" t="str">
        <f>+D9</f>
        <v>ＫＳ</v>
      </c>
      <c r="O9" s="98"/>
      <c r="P9" s="2" t="s">
        <v>98</v>
      </c>
    </row>
    <row r="10" spans="3:15" ht="16.5">
      <c r="C10" s="1"/>
      <c r="D10" s="21"/>
      <c r="E10" s="21"/>
      <c r="G10" s="2" t="s">
        <v>115</v>
      </c>
      <c r="M10" s="1"/>
      <c r="N10" s="21"/>
      <c r="O10" s="21"/>
    </row>
    <row r="11" spans="2:19" ht="18" customHeight="1">
      <c r="B11" s="1"/>
      <c r="C11" s="3" t="s">
        <v>0</v>
      </c>
      <c r="D11" s="89" t="s">
        <v>114</v>
      </c>
      <c r="E11" s="89"/>
      <c r="F11" s="3" t="s">
        <v>39</v>
      </c>
      <c r="G11" s="4"/>
      <c r="H11" s="3" t="s">
        <v>40</v>
      </c>
      <c r="I11" s="4"/>
      <c r="L11" s="1"/>
      <c r="M11" s="3" t="s">
        <v>0</v>
      </c>
      <c r="N11" s="89" t="str">
        <f>+D11</f>
        <v>澤田　武</v>
      </c>
      <c r="O11" s="89"/>
      <c r="P11" s="3" t="s">
        <v>39</v>
      </c>
      <c r="Q11" s="4">
        <f>+G11</f>
        <v>0</v>
      </c>
      <c r="R11" s="3" t="s">
        <v>40</v>
      </c>
      <c r="S11" s="4">
        <f>+I11</f>
        <v>0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/>
      <c r="E17" s="5"/>
      <c r="F17" s="5">
        <v>27</v>
      </c>
      <c r="G17" s="5">
        <f>SUM(D17:F17)</f>
        <v>27</v>
      </c>
      <c r="H17" s="10">
        <v>1600</v>
      </c>
      <c r="I17" s="11">
        <f>SUM(G17)*H17</f>
        <v>43200</v>
      </c>
      <c r="K17" s="7" t="s">
        <v>50</v>
      </c>
      <c r="L17" s="8"/>
      <c r="M17" s="9"/>
      <c r="N17" s="5">
        <f>+D17</f>
        <v>0</v>
      </c>
      <c r="O17" s="5">
        <f aca="true" t="shared" si="0" ref="O17:Q21">+E17</f>
        <v>0</v>
      </c>
      <c r="P17" s="5">
        <f t="shared" si="0"/>
        <v>27</v>
      </c>
      <c r="Q17" s="5">
        <f t="shared" si="0"/>
        <v>27</v>
      </c>
      <c r="R17" s="10">
        <v>2000</v>
      </c>
      <c r="S17" s="11">
        <f>SUM(Q17)*R17</f>
        <v>54000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43200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54000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v>17</v>
      </c>
      <c r="H32" s="10">
        <v>2000</v>
      </c>
      <c r="I32" s="11">
        <f>G32*H32</f>
        <v>34000</v>
      </c>
      <c r="K32" s="14" t="s">
        <v>59</v>
      </c>
      <c r="L32" s="8"/>
      <c r="M32" s="8"/>
      <c r="N32" s="8"/>
      <c r="O32" s="8"/>
      <c r="P32" s="9"/>
      <c r="Q32" s="5">
        <f>+G32</f>
        <v>17</v>
      </c>
      <c r="R32" s="10">
        <v>3000</v>
      </c>
      <c r="S32" s="11">
        <f>Q32*R32</f>
        <v>51000</v>
      </c>
    </row>
    <row r="33" spans="1:19" ht="16.5">
      <c r="A33" s="14" t="s">
        <v>60</v>
      </c>
      <c r="B33" s="8"/>
      <c r="C33" s="8"/>
      <c r="D33" s="8"/>
      <c r="E33" s="8"/>
      <c r="F33" s="9"/>
      <c r="G33" s="5"/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>
        <f>+G33</f>
        <v>0</v>
      </c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v>10</v>
      </c>
      <c r="H34" s="10">
        <v>1000</v>
      </c>
      <c r="I34" s="11">
        <f>G34*H34</f>
        <v>10000</v>
      </c>
      <c r="K34" s="14" t="s">
        <v>7</v>
      </c>
      <c r="L34" s="8"/>
      <c r="M34" s="8"/>
      <c r="N34" s="8"/>
      <c r="O34" s="8"/>
      <c r="P34" s="9"/>
      <c r="Q34" s="5">
        <f>+G34</f>
        <v>10</v>
      </c>
      <c r="R34" s="10">
        <v>1000</v>
      </c>
      <c r="S34" s="11">
        <f>Q34*R34</f>
        <v>10000</v>
      </c>
    </row>
    <row r="35" spans="1:19" ht="16.5">
      <c r="A35" s="14" t="s">
        <v>8</v>
      </c>
      <c r="B35" s="8"/>
      <c r="C35" s="8"/>
      <c r="D35" s="8"/>
      <c r="E35" s="8"/>
      <c r="F35" s="9"/>
      <c r="G35" s="5"/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>
        <f>+G35</f>
        <v>0</v>
      </c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44000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61000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>
        <v>17</v>
      </c>
      <c r="H44" s="10">
        <v>1200</v>
      </c>
      <c r="I44" s="11">
        <f t="shared" si="4"/>
        <v>20400</v>
      </c>
      <c r="K44" s="7" t="s">
        <v>69</v>
      </c>
      <c r="L44" s="8"/>
      <c r="M44" s="8"/>
      <c r="N44" s="8"/>
      <c r="O44" s="8"/>
      <c r="P44" s="9"/>
      <c r="Q44" s="5">
        <f t="shared" si="6"/>
        <v>17</v>
      </c>
      <c r="R44" s="10">
        <v>1200</v>
      </c>
      <c r="S44" s="11">
        <f t="shared" si="5"/>
        <v>20400</v>
      </c>
    </row>
    <row r="45" spans="1:19" ht="16.5">
      <c r="A45" s="14" t="s">
        <v>70</v>
      </c>
      <c r="B45" s="8"/>
      <c r="C45" s="8"/>
      <c r="D45" s="8"/>
      <c r="E45" s="8"/>
      <c r="F45" s="9"/>
      <c r="G45" s="5"/>
      <c r="H45" s="10">
        <v>3200</v>
      </c>
      <c r="I45" s="11">
        <f t="shared" si="4"/>
        <v>0</v>
      </c>
      <c r="K45" s="14" t="s">
        <v>70</v>
      </c>
      <c r="L45" s="8"/>
      <c r="M45" s="8"/>
      <c r="N45" s="8"/>
      <c r="O45" s="8"/>
      <c r="P45" s="9"/>
      <c r="Q45" s="5">
        <f t="shared" si="6"/>
        <v>0</v>
      </c>
      <c r="R45" s="10">
        <v>3200</v>
      </c>
      <c r="S45" s="11">
        <f t="shared" si="5"/>
        <v>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20400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20400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107600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135400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>
        <v>1</v>
      </c>
      <c r="E65" s="10">
        <v>2000</v>
      </c>
      <c r="F65" s="11">
        <f t="shared" si="9"/>
        <v>2000</v>
      </c>
      <c r="G65" s="5">
        <v>1</v>
      </c>
      <c r="H65" s="10">
        <v>5000</v>
      </c>
      <c r="I65" s="11">
        <f t="shared" si="7"/>
        <v>5000</v>
      </c>
      <c r="K65" s="16" t="s">
        <v>84</v>
      </c>
      <c r="L65" s="8"/>
      <c r="M65" s="9"/>
      <c r="N65" s="5">
        <f t="shared" si="10"/>
        <v>1</v>
      </c>
      <c r="O65" s="10">
        <v>2000</v>
      </c>
      <c r="P65" s="11">
        <f t="shared" si="11"/>
        <v>2000</v>
      </c>
      <c r="Q65" s="5">
        <f t="shared" si="12"/>
        <v>1</v>
      </c>
      <c r="R65" s="10">
        <v>5000</v>
      </c>
      <c r="S65" s="11">
        <f t="shared" si="8"/>
        <v>5000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/>
      <c r="E68" s="10">
        <v>2000</v>
      </c>
      <c r="F68" s="11">
        <f t="shared" si="9"/>
        <v>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0</v>
      </c>
      <c r="O68" s="10">
        <v>2000</v>
      </c>
      <c r="P68" s="11">
        <f t="shared" si="11"/>
        <v>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2000</v>
      </c>
      <c r="G70" s="5"/>
      <c r="H70" s="13" t="s">
        <v>90</v>
      </c>
      <c r="I70" s="11">
        <f>SUM(I62:I69)</f>
        <v>5000</v>
      </c>
      <c r="K70" s="1"/>
      <c r="L70" s="1"/>
      <c r="M70" s="3" t="s">
        <v>89</v>
      </c>
      <c r="N70" s="5"/>
      <c r="O70" s="13" t="s">
        <v>90</v>
      </c>
      <c r="P70" s="11">
        <f>SUM(P62:P69)</f>
        <v>2000</v>
      </c>
      <c r="Q70" s="5"/>
      <c r="R70" s="13" t="s">
        <v>90</v>
      </c>
      <c r="S70" s="11">
        <f>SUM(S62:S69)</f>
        <v>5000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7000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7000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114600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142400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172400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0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23" t="s">
        <v>130</v>
      </c>
      <c r="H4" s="124"/>
      <c r="I4" s="65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23" t="s">
        <v>131</v>
      </c>
      <c r="H5" s="124"/>
      <c r="I5" s="65" t="s">
        <v>155</v>
      </c>
    </row>
    <row r="6" spans="7:9" ht="18" thickBot="1">
      <c r="G6" s="123" t="s">
        <v>132</v>
      </c>
      <c r="H6" s="124"/>
      <c r="I6" s="65" t="s">
        <v>164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38"/>
      <c r="H7" s="125" t="s">
        <v>133</v>
      </c>
      <c r="I7" s="125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148</v>
      </c>
      <c r="E9" s="95"/>
      <c r="F9" s="2" t="s">
        <v>98</v>
      </c>
      <c r="M9" s="1" t="s">
        <v>38</v>
      </c>
      <c r="N9" s="98" t="str">
        <f>+D9</f>
        <v>パワー</v>
      </c>
      <c r="O9" s="98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">
        <v>116</v>
      </c>
      <c r="E11" s="89"/>
      <c r="F11" s="3" t="s">
        <v>39</v>
      </c>
      <c r="G11" s="4" t="s">
        <v>117</v>
      </c>
      <c r="H11" s="3" t="s">
        <v>40</v>
      </c>
      <c r="I11" s="4" t="s">
        <v>117</v>
      </c>
      <c r="L11" s="1"/>
      <c r="M11" s="3" t="s">
        <v>0</v>
      </c>
      <c r="N11" s="89" t="str">
        <f>+D11</f>
        <v>赤羽　　裕</v>
      </c>
      <c r="O11" s="89"/>
      <c r="P11" s="3" t="s">
        <v>39</v>
      </c>
      <c r="Q11" s="4" t="str">
        <f>+G11</f>
        <v>028-667-6665</v>
      </c>
      <c r="R11" s="3" t="s">
        <v>40</v>
      </c>
      <c r="S11" s="4" t="str">
        <f>+I11</f>
        <v>028-667-6665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/>
      <c r="E17" s="5"/>
      <c r="F17" s="5">
        <v>21</v>
      </c>
      <c r="G17" s="5">
        <f>SUM(D17:F17)</f>
        <v>21</v>
      </c>
      <c r="H17" s="10">
        <v>1600</v>
      </c>
      <c r="I17" s="11">
        <f>SUM(G17)*H17</f>
        <v>33600</v>
      </c>
      <c r="K17" s="7" t="s">
        <v>50</v>
      </c>
      <c r="L17" s="8"/>
      <c r="M17" s="9"/>
      <c r="N17" s="5">
        <f>+D17</f>
        <v>0</v>
      </c>
      <c r="O17" s="5">
        <f aca="true" t="shared" si="0" ref="O17:Q21">+E17</f>
        <v>0</v>
      </c>
      <c r="P17" s="5">
        <f t="shared" si="0"/>
        <v>21</v>
      </c>
      <c r="Q17" s="5">
        <f t="shared" si="0"/>
        <v>21</v>
      </c>
      <c r="R17" s="10">
        <v>2000</v>
      </c>
      <c r="S17" s="11">
        <f>SUM(Q17)*R17</f>
        <v>42000</v>
      </c>
    </row>
    <row r="18" spans="1:19" ht="16.5">
      <c r="A18" s="7" t="s">
        <v>3</v>
      </c>
      <c r="B18" s="8"/>
      <c r="C18" s="9"/>
      <c r="D18" s="5"/>
      <c r="E18" s="5"/>
      <c r="F18" s="5">
        <v>1</v>
      </c>
      <c r="G18" s="5">
        <f>SUM(D18:F18)</f>
        <v>1</v>
      </c>
      <c r="H18" s="10">
        <v>1600</v>
      </c>
      <c r="I18" s="11">
        <f>SUM(G18)*H18</f>
        <v>1600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1</v>
      </c>
      <c r="Q18" s="5">
        <f t="shared" si="0"/>
        <v>1</v>
      </c>
      <c r="R18" s="10">
        <v>2000</v>
      </c>
      <c r="S18" s="11">
        <f>SUM(Q18)*R18</f>
        <v>2000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35200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44000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v>5</v>
      </c>
      <c r="H32" s="10">
        <v>2000</v>
      </c>
      <c r="I32" s="11">
        <f>G32*H32</f>
        <v>10000</v>
      </c>
      <c r="K32" s="14" t="s">
        <v>59</v>
      </c>
      <c r="L32" s="8"/>
      <c r="M32" s="8"/>
      <c r="N32" s="8"/>
      <c r="O32" s="8"/>
      <c r="P32" s="9"/>
      <c r="Q32" s="5">
        <f>+G32</f>
        <v>5</v>
      </c>
      <c r="R32" s="10">
        <v>3000</v>
      </c>
      <c r="S32" s="11">
        <f>Q32*R32</f>
        <v>15000</v>
      </c>
    </row>
    <row r="33" spans="1:19" ht="16.5">
      <c r="A33" s="14" t="s">
        <v>60</v>
      </c>
      <c r="B33" s="8"/>
      <c r="C33" s="8"/>
      <c r="D33" s="8"/>
      <c r="E33" s="8"/>
      <c r="F33" s="9"/>
      <c r="G33" s="5"/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>
        <f>+G33</f>
        <v>0</v>
      </c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v>3</v>
      </c>
      <c r="H34" s="10">
        <v>1000</v>
      </c>
      <c r="I34" s="11">
        <f>G34*H34</f>
        <v>3000</v>
      </c>
      <c r="K34" s="14" t="s">
        <v>7</v>
      </c>
      <c r="L34" s="8"/>
      <c r="M34" s="8"/>
      <c r="N34" s="8"/>
      <c r="O34" s="8"/>
      <c r="P34" s="9"/>
      <c r="Q34" s="5">
        <f>+G34</f>
        <v>3</v>
      </c>
      <c r="R34" s="10">
        <v>1000</v>
      </c>
      <c r="S34" s="11">
        <f>Q34*R34</f>
        <v>3000</v>
      </c>
    </row>
    <row r="35" spans="1:19" ht="16.5">
      <c r="A35" s="14" t="s">
        <v>8</v>
      </c>
      <c r="B35" s="8"/>
      <c r="C35" s="8"/>
      <c r="D35" s="8"/>
      <c r="E35" s="8"/>
      <c r="F35" s="9"/>
      <c r="G35" s="5"/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>
        <f>+G35</f>
        <v>0</v>
      </c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13000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18000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>
        <v>1</v>
      </c>
      <c r="H42" s="10">
        <v>3900</v>
      </c>
      <c r="I42" s="11">
        <f t="shared" si="4"/>
        <v>3900</v>
      </c>
      <c r="K42" s="14" t="s">
        <v>67</v>
      </c>
      <c r="L42" s="8"/>
      <c r="M42" s="8"/>
      <c r="N42" s="8"/>
      <c r="O42" s="8"/>
      <c r="P42" s="9"/>
      <c r="Q42" s="5">
        <f t="shared" si="6"/>
        <v>1</v>
      </c>
      <c r="R42" s="10">
        <v>3900</v>
      </c>
      <c r="S42" s="11">
        <f t="shared" si="5"/>
        <v>3900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/>
      <c r="H44" s="10">
        <v>1200</v>
      </c>
      <c r="I44" s="11">
        <f t="shared" si="4"/>
        <v>0</v>
      </c>
      <c r="K44" s="7" t="s">
        <v>69</v>
      </c>
      <c r="L44" s="8"/>
      <c r="M44" s="8"/>
      <c r="N44" s="8"/>
      <c r="O44" s="8"/>
      <c r="P44" s="9"/>
      <c r="Q44" s="5">
        <f t="shared" si="6"/>
        <v>0</v>
      </c>
      <c r="R44" s="10">
        <v>1200</v>
      </c>
      <c r="S44" s="11">
        <f t="shared" si="5"/>
        <v>0</v>
      </c>
    </row>
    <row r="45" spans="1:19" ht="16.5">
      <c r="A45" s="14" t="s">
        <v>70</v>
      </c>
      <c r="B45" s="8"/>
      <c r="C45" s="8"/>
      <c r="D45" s="8"/>
      <c r="E45" s="8"/>
      <c r="F45" s="9"/>
      <c r="G45" s="5">
        <v>1</v>
      </c>
      <c r="H45" s="10">
        <v>3200</v>
      </c>
      <c r="I45" s="11">
        <f t="shared" si="4"/>
        <v>3200</v>
      </c>
      <c r="K45" s="14" t="s">
        <v>70</v>
      </c>
      <c r="L45" s="8"/>
      <c r="M45" s="8"/>
      <c r="N45" s="8"/>
      <c r="O45" s="8"/>
      <c r="P45" s="9"/>
      <c r="Q45" s="5">
        <f t="shared" si="6"/>
        <v>1</v>
      </c>
      <c r="R45" s="10">
        <v>3200</v>
      </c>
      <c r="S45" s="11">
        <f t="shared" si="5"/>
        <v>3200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>
        <v>2</v>
      </c>
      <c r="H47" s="10">
        <v>4300</v>
      </c>
      <c r="I47" s="11">
        <f t="shared" si="4"/>
        <v>8600</v>
      </c>
      <c r="K47" s="14" t="s">
        <v>72</v>
      </c>
      <c r="L47" s="8"/>
      <c r="M47" s="8"/>
      <c r="N47" s="8"/>
      <c r="O47" s="8"/>
      <c r="P47" s="9"/>
      <c r="Q47" s="5">
        <f t="shared" si="6"/>
        <v>2</v>
      </c>
      <c r="R47" s="10">
        <v>4300</v>
      </c>
      <c r="S47" s="11">
        <f t="shared" si="5"/>
        <v>8600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15700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15700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63900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77700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/>
      <c r="E65" s="10">
        <v>2000</v>
      </c>
      <c r="F65" s="11">
        <f t="shared" si="9"/>
        <v>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0</v>
      </c>
      <c r="O65" s="10">
        <v>2000</v>
      </c>
      <c r="P65" s="11">
        <f t="shared" si="11"/>
        <v>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>
        <v>1</v>
      </c>
      <c r="E68" s="10">
        <v>2000</v>
      </c>
      <c r="F68" s="11">
        <f t="shared" si="9"/>
        <v>2000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1</v>
      </c>
      <c r="O68" s="10">
        <v>2000</v>
      </c>
      <c r="P68" s="11">
        <f t="shared" si="11"/>
        <v>2000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2000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2000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2000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2000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65900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79700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109700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0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26" t="s">
        <v>130</v>
      </c>
      <c r="H4" s="127"/>
      <c r="I4" s="64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26" t="s">
        <v>131</v>
      </c>
      <c r="H5" s="127"/>
      <c r="I5" s="64" t="s">
        <v>155</v>
      </c>
    </row>
    <row r="6" spans="7:9" ht="18" thickBot="1">
      <c r="G6" s="126" t="s">
        <v>132</v>
      </c>
      <c r="H6" s="127"/>
      <c r="I6" s="64" t="s">
        <v>165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37"/>
      <c r="H7" s="128" t="s">
        <v>133</v>
      </c>
      <c r="I7" s="128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147</v>
      </c>
      <c r="E9" s="95"/>
      <c r="F9" s="2" t="s">
        <v>98</v>
      </c>
      <c r="M9" s="1" t="s">
        <v>38</v>
      </c>
      <c r="N9" s="98" t="str">
        <f>+D9</f>
        <v>フロイデ</v>
      </c>
      <c r="O9" s="98"/>
      <c r="P9" s="2" t="s">
        <v>98</v>
      </c>
    </row>
    <row r="10" spans="3:15" ht="16.5">
      <c r="C10" s="1"/>
      <c r="D10" s="21"/>
      <c r="E10" s="21"/>
      <c r="G10" s="2" t="s">
        <v>118</v>
      </c>
      <c r="M10" s="1"/>
      <c r="N10" s="21"/>
      <c r="O10" s="21"/>
    </row>
    <row r="11" spans="2:19" ht="18" customHeight="1">
      <c r="B11" s="1"/>
      <c r="C11" s="3" t="s">
        <v>0</v>
      </c>
      <c r="D11" s="89" t="s">
        <v>25</v>
      </c>
      <c r="E11" s="89"/>
      <c r="F11" s="3" t="s">
        <v>39</v>
      </c>
      <c r="G11" s="4"/>
      <c r="H11" s="3" t="s">
        <v>40</v>
      </c>
      <c r="I11" s="4"/>
      <c r="L11" s="1"/>
      <c r="M11" s="3" t="s">
        <v>0</v>
      </c>
      <c r="N11" s="89" t="str">
        <f>+D11</f>
        <v>木村　修一</v>
      </c>
      <c r="O11" s="89"/>
      <c r="P11" s="3" t="s">
        <v>39</v>
      </c>
      <c r="Q11" s="4">
        <f>+G11</f>
        <v>0</v>
      </c>
      <c r="R11" s="3" t="s">
        <v>40</v>
      </c>
      <c r="S11" s="4">
        <f>+I11</f>
        <v>0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/>
      <c r="E17" s="5"/>
      <c r="F17" s="5">
        <v>22</v>
      </c>
      <c r="G17" s="5">
        <f>SUM(D17:F17)</f>
        <v>22</v>
      </c>
      <c r="H17" s="10">
        <v>1600</v>
      </c>
      <c r="I17" s="11">
        <f>SUM(G17)*H17</f>
        <v>35200</v>
      </c>
      <c r="K17" s="7" t="s">
        <v>50</v>
      </c>
      <c r="L17" s="8"/>
      <c r="M17" s="9"/>
      <c r="N17" s="5">
        <f>+D17</f>
        <v>0</v>
      </c>
      <c r="O17" s="5">
        <f aca="true" t="shared" si="0" ref="O17:Q21">+E17</f>
        <v>0</v>
      </c>
      <c r="P17" s="5">
        <f t="shared" si="0"/>
        <v>22</v>
      </c>
      <c r="Q17" s="5">
        <f t="shared" si="0"/>
        <v>22</v>
      </c>
      <c r="R17" s="10">
        <v>2000</v>
      </c>
      <c r="S17" s="11">
        <f>SUM(Q17)*R17</f>
        <v>44000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35200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44000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v>9</v>
      </c>
      <c r="H32" s="10">
        <v>2000</v>
      </c>
      <c r="I32" s="11">
        <f>G32*H32</f>
        <v>18000</v>
      </c>
      <c r="K32" s="14" t="s">
        <v>59</v>
      </c>
      <c r="L32" s="8"/>
      <c r="M32" s="8"/>
      <c r="N32" s="8"/>
      <c r="O32" s="8"/>
      <c r="P32" s="9"/>
      <c r="Q32" s="5">
        <f>+G32</f>
        <v>9</v>
      </c>
      <c r="R32" s="10">
        <v>3000</v>
      </c>
      <c r="S32" s="11">
        <f>Q32*R32</f>
        <v>27000</v>
      </c>
    </row>
    <row r="33" spans="1:19" ht="16.5">
      <c r="A33" s="14" t="s">
        <v>60</v>
      </c>
      <c r="B33" s="8"/>
      <c r="C33" s="8"/>
      <c r="D33" s="8"/>
      <c r="E33" s="8"/>
      <c r="F33" s="9"/>
      <c r="G33" s="5"/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>
        <f>+G33</f>
        <v>0</v>
      </c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/>
      <c r="H34" s="10">
        <v>1000</v>
      </c>
      <c r="I34" s="11">
        <f>G34*H34</f>
        <v>0</v>
      </c>
      <c r="K34" s="14" t="s">
        <v>7</v>
      </c>
      <c r="L34" s="8"/>
      <c r="M34" s="8"/>
      <c r="N34" s="8"/>
      <c r="O34" s="8"/>
      <c r="P34" s="9"/>
      <c r="Q34" s="5">
        <f>+G34</f>
        <v>0</v>
      </c>
      <c r="R34" s="10">
        <v>1000</v>
      </c>
      <c r="S34" s="11">
        <f>Q34*R34</f>
        <v>0</v>
      </c>
    </row>
    <row r="35" spans="1:19" ht="16.5">
      <c r="A35" s="14" t="s">
        <v>8</v>
      </c>
      <c r="B35" s="8"/>
      <c r="C35" s="8"/>
      <c r="D35" s="8"/>
      <c r="E35" s="8"/>
      <c r="F35" s="9"/>
      <c r="G35" s="5">
        <v>1</v>
      </c>
      <c r="H35" s="10">
        <v>1000</v>
      </c>
      <c r="I35" s="11">
        <f>G35*H35</f>
        <v>1000</v>
      </c>
      <c r="K35" s="14" t="s">
        <v>8</v>
      </c>
      <c r="L35" s="8"/>
      <c r="M35" s="8"/>
      <c r="N35" s="8"/>
      <c r="O35" s="8"/>
      <c r="P35" s="9"/>
      <c r="Q35" s="5">
        <f>+G35</f>
        <v>1</v>
      </c>
      <c r="R35" s="10">
        <v>1000</v>
      </c>
      <c r="S35" s="11">
        <f>Q35*R35</f>
        <v>1000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19000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28000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>
        <v>9</v>
      </c>
      <c r="H44" s="10">
        <v>1200</v>
      </c>
      <c r="I44" s="11">
        <f t="shared" si="4"/>
        <v>10800</v>
      </c>
      <c r="K44" s="7" t="s">
        <v>69</v>
      </c>
      <c r="L44" s="8"/>
      <c r="M44" s="8"/>
      <c r="N44" s="8"/>
      <c r="O44" s="8"/>
      <c r="P44" s="9"/>
      <c r="Q44" s="5">
        <f t="shared" si="6"/>
        <v>9</v>
      </c>
      <c r="R44" s="10">
        <v>1200</v>
      </c>
      <c r="S44" s="11">
        <f t="shared" si="5"/>
        <v>10800</v>
      </c>
    </row>
    <row r="45" spans="1:19" ht="16.5">
      <c r="A45" s="14" t="s">
        <v>70</v>
      </c>
      <c r="B45" s="8"/>
      <c r="C45" s="8"/>
      <c r="D45" s="8"/>
      <c r="E45" s="8"/>
      <c r="F45" s="9"/>
      <c r="G45" s="5"/>
      <c r="H45" s="10">
        <v>3200</v>
      </c>
      <c r="I45" s="11">
        <f t="shared" si="4"/>
        <v>0</v>
      </c>
      <c r="K45" s="14" t="s">
        <v>70</v>
      </c>
      <c r="L45" s="8"/>
      <c r="M45" s="8"/>
      <c r="N45" s="8"/>
      <c r="O45" s="8"/>
      <c r="P45" s="9"/>
      <c r="Q45" s="5">
        <f t="shared" si="6"/>
        <v>0</v>
      </c>
      <c r="R45" s="10">
        <v>3200</v>
      </c>
      <c r="S45" s="11">
        <f t="shared" si="5"/>
        <v>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>
        <v>1</v>
      </c>
      <c r="H49" s="10">
        <v>1300</v>
      </c>
      <c r="I49" s="11">
        <f t="shared" si="4"/>
        <v>1300</v>
      </c>
      <c r="K49" s="7" t="s">
        <v>74</v>
      </c>
      <c r="L49" s="8"/>
      <c r="M49" s="8"/>
      <c r="N49" s="8"/>
      <c r="O49" s="8"/>
      <c r="P49" s="9"/>
      <c r="Q49" s="5">
        <f t="shared" si="6"/>
        <v>1</v>
      </c>
      <c r="R49" s="10">
        <v>1300</v>
      </c>
      <c r="S49" s="11">
        <f t="shared" si="5"/>
        <v>1300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12100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12100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66300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84100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/>
      <c r="E65" s="10">
        <v>2000</v>
      </c>
      <c r="F65" s="11">
        <f t="shared" si="9"/>
        <v>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0</v>
      </c>
      <c r="O65" s="10">
        <v>2000</v>
      </c>
      <c r="P65" s="11">
        <f t="shared" si="11"/>
        <v>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>
        <v>3</v>
      </c>
      <c r="E68" s="10">
        <v>2000</v>
      </c>
      <c r="F68" s="11">
        <f t="shared" si="9"/>
        <v>6000</v>
      </c>
      <c r="G68" s="5">
        <v>1</v>
      </c>
      <c r="H68" s="10">
        <v>5000</v>
      </c>
      <c r="I68" s="11">
        <f t="shared" si="7"/>
        <v>5000</v>
      </c>
      <c r="K68" s="16" t="s">
        <v>87</v>
      </c>
      <c r="L68" s="8"/>
      <c r="M68" s="9"/>
      <c r="N68" s="5">
        <f t="shared" si="10"/>
        <v>3</v>
      </c>
      <c r="O68" s="10">
        <v>2000</v>
      </c>
      <c r="P68" s="11">
        <f t="shared" si="11"/>
        <v>6000</v>
      </c>
      <c r="Q68" s="5">
        <f t="shared" si="12"/>
        <v>1</v>
      </c>
      <c r="R68" s="10">
        <v>5000</v>
      </c>
      <c r="S68" s="11">
        <f t="shared" si="8"/>
        <v>5000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6000</v>
      </c>
      <c r="G70" s="5"/>
      <c r="H70" s="13" t="s">
        <v>90</v>
      </c>
      <c r="I70" s="11">
        <f>SUM(I62:I69)</f>
        <v>5000</v>
      </c>
      <c r="K70" s="1"/>
      <c r="L70" s="1"/>
      <c r="M70" s="3" t="s">
        <v>89</v>
      </c>
      <c r="N70" s="5"/>
      <c r="O70" s="13" t="s">
        <v>90</v>
      </c>
      <c r="P70" s="11">
        <f>SUM(P62:P69)</f>
        <v>6000</v>
      </c>
      <c r="Q70" s="5"/>
      <c r="R70" s="13" t="s">
        <v>90</v>
      </c>
      <c r="S70" s="11">
        <f>SUM(S62:S69)</f>
        <v>5000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11000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11000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77300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95100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125100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0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29" t="s">
        <v>130</v>
      </c>
      <c r="H4" s="130"/>
      <c r="I4" s="63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29" t="s">
        <v>131</v>
      </c>
      <c r="H5" s="130"/>
      <c r="I5" s="63" t="s">
        <v>155</v>
      </c>
    </row>
    <row r="6" spans="7:9" ht="18" thickBot="1">
      <c r="G6" s="129" t="s">
        <v>132</v>
      </c>
      <c r="H6" s="130"/>
      <c r="I6" s="63" t="s">
        <v>166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36"/>
      <c r="H7" s="131" t="s">
        <v>133</v>
      </c>
      <c r="I7" s="131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146</v>
      </c>
      <c r="E9" s="95"/>
      <c r="F9" s="2" t="s">
        <v>98</v>
      </c>
      <c r="M9" s="1" t="s">
        <v>38</v>
      </c>
      <c r="N9" s="98" t="str">
        <f>+D9</f>
        <v>ＡＢＣ</v>
      </c>
      <c r="O9" s="98"/>
      <c r="P9" s="2" t="s">
        <v>98</v>
      </c>
    </row>
    <row r="10" spans="3:15" ht="16.5">
      <c r="C10" s="1"/>
      <c r="D10" s="21"/>
      <c r="E10" s="21"/>
      <c r="G10" s="2" t="s">
        <v>11</v>
      </c>
      <c r="I10" s="2" t="s">
        <v>12</v>
      </c>
      <c r="M10" s="1"/>
      <c r="N10" s="21"/>
      <c r="O10" s="21"/>
    </row>
    <row r="11" spans="2:19" ht="18" customHeight="1">
      <c r="B11" s="1"/>
      <c r="C11" s="3" t="s">
        <v>0</v>
      </c>
      <c r="D11" s="89" t="s">
        <v>10</v>
      </c>
      <c r="E11" s="89"/>
      <c r="F11" s="3" t="s">
        <v>39</v>
      </c>
      <c r="G11" s="4"/>
      <c r="H11" s="3" t="s">
        <v>40</v>
      </c>
      <c r="I11" s="4"/>
      <c r="L11" s="1"/>
      <c r="M11" s="3" t="s">
        <v>0</v>
      </c>
      <c r="N11" s="89" t="str">
        <f>+D11</f>
        <v>石橋　　明</v>
      </c>
      <c r="O11" s="89"/>
      <c r="P11" s="3" t="s">
        <v>39</v>
      </c>
      <c r="Q11" s="4">
        <f>+G11</f>
        <v>0</v>
      </c>
      <c r="R11" s="3" t="s">
        <v>40</v>
      </c>
      <c r="S11" s="4">
        <f>+I11</f>
        <v>0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/>
      <c r="E17" s="5"/>
      <c r="F17" s="5">
        <v>4</v>
      </c>
      <c r="G17" s="5">
        <f>SUM(D17:F17)</f>
        <v>4</v>
      </c>
      <c r="H17" s="10">
        <v>1600</v>
      </c>
      <c r="I17" s="11">
        <f>SUM(G17)*H17</f>
        <v>6400</v>
      </c>
      <c r="K17" s="7" t="s">
        <v>50</v>
      </c>
      <c r="L17" s="8"/>
      <c r="M17" s="9"/>
      <c r="N17" s="5">
        <f>+D17</f>
        <v>0</v>
      </c>
      <c r="O17" s="5">
        <f aca="true" t="shared" si="0" ref="O17:Q21">+E17</f>
        <v>0</v>
      </c>
      <c r="P17" s="5">
        <f t="shared" si="0"/>
        <v>4</v>
      </c>
      <c r="Q17" s="5">
        <f t="shared" si="0"/>
        <v>4</v>
      </c>
      <c r="R17" s="10">
        <v>2000</v>
      </c>
      <c r="S17" s="11">
        <f>SUM(Q17)*R17</f>
        <v>8000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6400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8000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v>2</v>
      </c>
      <c r="H32" s="10">
        <v>2000</v>
      </c>
      <c r="I32" s="11">
        <f>G32*H32</f>
        <v>4000</v>
      </c>
      <c r="K32" s="14" t="s">
        <v>59</v>
      </c>
      <c r="L32" s="8"/>
      <c r="M32" s="8"/>
      <c r="N32" s="8"/>
      <c r="O32" s="8"/>
      <c r="P32" s="9"/>
      <c r="Q32" s="5">
        <f>+G32</f>
        <v>2</v>
      </c>
      <c r="R32" s="10">
        <v>3000</v>
      </c>
      <c r="S32" s="11">
        <f>Q32*R32</f>
        <v>6000</v>
      </c>
    </row>
    <row r="33" spans="1:19" ht="16.5">
      <c r="A33" s="14" t="s">
        <v>60</v>
      </c>
      <c r="B33" s="8"/>
      <c r="C33" s="8"/>
      <c r="D33" s="8"/>
      <c r="E33" s="8"/>
      <c r="F33" s="9"/>
      <c r="G33" s="5">
        <v>1</v>
      </c>
      <c r="H33" s="10">
        <v>1200</v>
      </c>
      <c r="I33" s="11">
        <f>G33*H33</f>
        <v>1200</v>
      </c>
      <c r="K33" s="14" t="s">
        <v>60</v>
      </c>
      <c r="L33" s="8"/>
      <c r="M33" s="8"/>
      <c r="N33" s="8"/>
      <c r="O33" s="8"/>
      <c r="P33" s="9"/>
      <c r="Q33" s="5">
        <f>+G33</f>
        <v>1</v>
      </c>
      <c r="R33" s="10">
        <v>2200</v>
      </c>
      <c r="S33" s="11">
        <f>Q33*R33</f>
        <v>2200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v>2</v>
      </c>
      <c r="H34" s="10">
        <v>1000</v>
      </c>
      <c r="I34" s="11">
        <f>G34*H34</f>
        <v>2000</v>
      </c>
      <c r="K34" s="14" t="s">
        <v>7</v>
      </c>
      <c r="L34" s="8"/>
      <c r="M34" s="8"/>
      <c r="N34" s="8"/>
      <c r="O34" s="8"/>
      <c r="P34" s="9"/>
      <c r="Q34" s="5">
        <f>+G34</f>
        <v>2</v>
      </c>
      <c r="R34" s="10">
        <v>1000</v>
      </c>
      <c r="S34" s="11">
        <f>Q34*R34</f>
        <v>2000</v>
      </c>
    </row>
    <row r="35" spans="1:19" ht="16.5">
      <c r="A35" s="14" t="s">
        <v>8</v>
      </c>
      <c r="B35" s="8"/>
      <c r="C35" s="8"/>
      <c r="D35" s="8"/>
      <c r="E35" s="8"/>
      <c r="F35" s="9"/>
      <c r="G35" s="5"/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>
        <f>+G35</f>
        <v>0</v>
      </c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7200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10200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>
        <v>2</v>
      </c>
      <c r="H44" s="10">
        <v>1200</v>
      </c>
      <c r="I44" s="11">
        <f t="shared" si="4"/>
        <v>2400</v>
      </c>
      <c r="K44" s="7" t="s">
        <v>69</v>
      </c>
      <c r="L44" s="8"/>
      <c r="M44" s="8"/>
      <c r="N44" s="8"/>
      <c r="O44" s="8"/>
      <c r="P44" s="9"/>
      <c r="Q44" s="5">
        <f t="shared" si="6"/>
        <v>2</v>
      </c>
      <c r="R44" s="10">
        <v>1200</v>
      </c>
      <c r="S44" s="11">
        <f t="shared" si="5"/>
        <v>2400</v>
      </c>
    </row>
    <row r="45" spans="1:19" ht="16.5">
      <c r="A45" s="14" t="s">
        <v>70</v>
      </c>
      <c r="B45" s="8"/>
      <c r="C45" s="8"/>
      <c r="D45" s="8"/>
      <c r="E45" s="8"/>
      <c r="F45" s="9"/>
      <c r="G45" s="5"/>
      <c r="H45" s="10">
        <v>3200</v>
      </c>
      <c r="I45" s="11">
        <f t="shared" si="4"/>
        <v>0</v>
      </c>
      <c r="K45" s="14" t="s">
        <v>70</v>
      </c>
      <c r="L45" s="8"/>
      <c r="M45" s="8"/>
      <c r="N45" s="8"/>
      <c r="O45" s="8"/>
      <c r="P45" s="9"/>
      <c r="Q45" s="5">
        <f t="shared" si="6"/>
        <v>0</v>
      </c>
      <c r="R45" s="10">
        <v>3200</v>
      </c>
      <c r="S45" s="11">
        <f t="shared" si="5"/>
        <v>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2400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2400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16000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20600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/>
      <c r="E65" s="10">
        <v>2000</v>
      </c>
      <c r="F65" s="11">
        <f t="shared" si="9"/>
        <v>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0</v>
      </c>
      <c r="O65" s="10">
        <v>2000</v>
      </c>
      <c r="P65" s="11">
        <f t="shared" si="11"/>
        <v>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/>
      <c r="E68" s="10">
        <v>2000</v>
      </c>
      <c r="F68" s="11">
        <f t="shared" si="9"/>
        <v>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0</v>
      </c>
      <c r="O68" s="10">
        <v>2000</v>
      </c>
      <c r="P68" s="11">
        <f t="shared" si="11"/>
        <v>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16000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20600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50600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0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32" t="s">
        <v>130</v>
      </c>
      <c r="H4" s="133"/>
      <c r="I4" s="62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32" t="s">
        <v>131</v>
      </c>
      <c r="H5" s="133"/>
      <c r="I5" s="62" t="s">
        <v>155</v>
      </c>
    </row>
    <row r="6" spans="7:9" ht="18" thickBot="1">
      <c r="G6" s="132" t="s">
        <v>132</v>
      </c>
      <c r="H6" s="133"/>
      <c r="I6" s="62" t="s">
        <v>167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35"/>
      <c r="H7" s="134" t="s">
        <v>133</v>
      </c>
      <c r="I7" s="134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145</v>
      </c>
      <c r="E9" s="95"/>
      <c r="F9" s="2" t="s">
        <v>98</v>
      </c>
      <c r="M9" s="1" t="s">
        <v>38</v>
      </c>
      <c r="N9" s="98" t="str">
        <f>+D9</f>
        <v>Ｒ＆Ｄ</v>
      </c>
      <c r="O9" s="98"/>
      <c r="P9" s="2" t="s">
        <v>98</v>
      </c>
    </row>
    <row r="10" spans="3:15" ht="16.5">
      <c r="C10" s="1"/>
      <c r="D10" s="21"/>
      <c r="E10" s="21"/>
      <c r="G10" s="2" t="s">
        <v>120</v>
      </c>
      <c r="M10" s="1"/>
      <c r="N10" s="21"/>
      <c r="O10" s="21"/>
    </row>
    <row r="11" spans="2:19" ht="18" customHeight="1">
      <c r="B11" s="1"/>
      <c r="C11" s="3" t="s">
        <v>0</v>
      </c>
      <c r="D11" s="89" t="s">
        <v>119</v>
      </c>
      <c r="E11" s="89"/>
      <c r="F11" s="3" t="s">
        <v>39</v>
      </c>
      <c r="G11" s="4"/>
      <c r="H11" s="3" t="s">
        <v>40</v>
      </c>
      <c r="I11" s="4"/>
      <c r="L11" s="1"/>
      <c r="M11" s="3" t="s">
        <v>0</v>
      </c>
      <c r="N11" s="89" t="str">
        <f>+D11</f>
        <v>柴田　幸兵</v>
      </c>
      <c r="O11" s="89"/>
      <c r="P11" s="3" t="s">
        <v>39</v>
      </c>
      <c r="Q11" s="4">
        <f>+G11</f>
        <v>0</v>
      </c>
      <c r="R11" s="3" t="s">
        <v>40</v>
      </c>
      <c r="S11" s="4">
        <f>+I11</f>
        <v>0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>
        <v>2</v>
      </c>
      <c r="E17" s="5"/>
      <c r="F17" s="5"/>
      <c r="G17" s="5">
        <f>SUM(D17:F17)</f>
        <v>2</v>
      </c>
      <c r="H17" s="10">
        <v>1600</v>
      </c>
      <c r="I17" s="11">
        <f>SUM(G17)*H17</f>
        <v>3200</v>
      </c>
      <c r="K17" s="7" t="s">
        <v>50</v>
      </c>
      <c r="L17" s="8"/>
      <c r="M17" s="9"/>
      <c r="N17" s="5">
        <f>+D17</f>
        <v>2</v>
      </c>
      <c r="O17" s="5">
        <f aca="true" t="shared" si="0" ref="O17:Q21">+E17</f>
        <v>0</v>
      </c>
      <c r="P17" s="5">
        <f t="shared" si="0"/>
        <v>0</v>
      </c>
      <c r="Q17" s="5">
        <f t="shared" si="0"/>
        <v>2</v>
      </c>
      <c r="R17" s="10">
        <v>2000</v>
      </c>
      <c r="S17" s="11">
        <f>SUM(Q17)*R17</f>
        <v>4000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3200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4000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v>1</v>
      </c>
      <c r="H32" s="10">
        <v>2000</v>
      </c>
      <c r="I32" s="11">
        <f>G32*H32</f>
        <v>2000</v>
      </c>
      <c r="K32" s="14" t="s">
        <v>59</v>
      </c>
      <c r="L32" s="8"/>
      <c r="M32" s="8"/>
      <c r="N32" s="8"/>
      <c r="O32" s="8"/>
      <c r="P32" s="9"/>
      <c r="Q32" s="5">
        <f>+G32</f>
        <v>1</v>
      </c>
      <c r="R32" s="10">
        <v>3000</v>
      </c>
      <c r="S32" s="11">
        <f>Q32*R32</f>
        <v>3000</v>
      </c>
    </row>
    <row r="33" spans="1:19" ht="16.5">
      <c r="A33" s="14" t="s">
        <v>60</v>
      </c>
      <c r="B33" s="8"/>
      <c r="C33" s="8"/>
      <c r="D33" s="8"/>
      <c r="E33" s="8"/>
      <c r="F33" s="9"/>
      <c r="G33" s="5"/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>
        <f>+G33</f>
        <v>0</v>
      </c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/>
      <c r="H34" s="10">
        <v>1000</v>
      </c>
      <c r="I34" s="11">
        <f>G34*H34</f>
        <v>0</v>
      </c>
      <c r="K34" s="14" t="s">
        <v>7</v>
      </c>
      <c r="L34" s="8"/>
      <c r="M34" s="8"/>
      <c r="N34" s="8"/>
      <c r="O34" s="8"/>
      <c r="P34" s="9"/>
      <c r="Q34" s="5">
        <f>+G34</f>
        <v>0</v>
      </c>
      <c r="R34" s="10">
        <v>1000</v>
      </c>
      <c r="S34" s="11">
        <f>Q34*R34</f>
        <v>0</v>
      </c>
    </row>
    <row r="35" spans="1:19" ht="16.5">
      <c r="A35" s="14" t="s">
        <v>8</v>
      </c>
      <c r="B35" s="8"/>
      <c r="C35" s="8"/>
      <c r="D35" s="8"/>
      <c r="E35" s="8"/>
      <c r="F35" s="9"/>
      <c r="G35" s="5"/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>
        <f>+G35</f>
        <v>0</v>
      </c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2000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3000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>
        <v>1</v>
      </c>
      <c r="H44" s="10">
        <v>1200</v>
      </c>
      <c r="I44" s="11">
        <f t="shared" si="4"/>
        <v>1200</v>
      </c>
      <c r="K44" s="7" t="s">
        <v>69</v>
      </c>
      <c r="L44" s="8"/>
      <c r="M44" s="8"/>
      <c r="N44" s="8"/>
      <c r="O44" s="8"/>
      <c r="P44" s="9"/>
      <c r="Q44" s="5">
        <f t="shared" si="6"/>
        <v>1</v>
      </c>
      <c r="R44" s="10">
        <v>1200</v>
      </c>
      <c r="S44" s="11">
        <f t="shared" si="5"/>
        <v>1200</v>
      </c>
    </row>
    <row r="45" spans="1:19" ht="16.5">
      <c r="A45" s="14" t="s">
        <v>70</v>
      </c>
      <c r="B45" s="8"/>
      <c r="C45" s="8"/>
      <c r="D45" s="8"/>
      <c r="E45" s="8"/>
      <c r="F45" s="9"/>
      <c r="G45" s="5"/>
      <c r="H45" s="10">
        <v>3200</v>
      </c>
      <c r="I45" s="11">
        <f t="shared" si="4"/>
        <v>0</v>
      </c>
      <c r="K45" s="14" t="s">
        <v>70</v>
      </c>
      <c r="L45" s="8"/>
      <c r="M45" s="8"/>
      <c r="N45" s="8"/>
      <c r="O45" s="8"/>
      <c r="P45" s="9"/>
      <c r="Q45" s="5">
        <f t="shared" si="6"/>
        <v>0</v>
      </c>
      <c r="R45" s="10">
        <v>3200</v>
      </c>
      <c r="S45" s="11">
        <f t="shared" si="5"/>
        <v>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1200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1200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6400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8200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/>
      <c r="E65" s="10">
        <v>2000</v>
      </c>
      <c r="F65" s="11">
        <f t="shared" si="9"/>
        <v>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0</v>
      </c>
      <c r="O65" s="10">
        <v>2000</v>
      </c>
      <c r="P65" s="11">
        <f t="shared" si="11"/>
        <v>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/>
      <c r="E68" s="10">
        <v>2000</v>
      </c>
      <c r="F68" s="11">
        <f t="shared" si="9"/>
        <v>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0</v>
      </c>
      <c r="O68" s="10">
        <v>2000</v>
      </c>
      <c r="P68" s="11">
        <f t="shared" si="11"/>
        <v>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6400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8200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38200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0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35" t="s">
        <v>130</v>
      </c>
      <c r="H4" s="136"/>
      <c r="I4" s="61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35" t="s">
        <v>131</v>
      </c>
      <c r="H5" s="136"/>
      <c r="I5" s="61" t="s">
        <v>155</v>
      </c>
    </row>
    <row r="6" spans="7:9" ht="18" thickBot="1">
      <c r="G6" s="135" t="s">
        <v>132</v>
      </c>
      <c r="H6" s="136"/>
      <c r="I6" s="62" t="s">
        <v>167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34"/>
      <c r="H7" s="137" t="s">
        <v>133</v>
      </c>
      <c r="I7" s="137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145</v>
      </c>
      <c r="E9" s="95"/>
      <c r="F9" s="2" t="s">
        <v>98</v>
      </c>
      <c r="M9" s="1" t="s">
        <v>38</v>
      </c>
      <c r="N9" s="98" t="str">
        <f>+D9</f>
        <v>Ｒ＆Ｄ</v>
      </c>
      <c r="O9" s="98"/>
      <c r="P9" s="2" t="s">
        <v>98</v>
      </c>
    </row>
    <row r="10" spans="3:15" ht="16.5">
      <c r="C10" s="1"/>
      <c r="D10" s="21"/>
      <c r="E10" s="21"/>
      <c r="G10" s="2" t="s">
        <v>120</v>
      </c>
      <c r="M10" s="1"/>
      <c r="N10" s="21"/>
      <c r="O10" s="21"/>
    </row>
    <row r="11" spans="2:19" ht="18" customHeight="1">
      <c r="B11" s="1"/>
      <c r="C11" s="3" t="s">
        <v>0</v>
      </c>
      <c r="D11" s="89" t="s">
        <v>119</v>
      </c>
      <c r="E11" s="89"/>
      <c r="F11" s="3" t="s">
        <v>39</v>
      </c>
      <c r="G11" s="4"/>
      <c r="H11" s="3" t="s">
        <v>40</v>
      </c>
      <c r="I11" s="4"/>
      <c r="L11" s="1"/>
      <c r="M11" s="3" t="s">
        <v>0</v>
      </c>
      <c r="N11" s="89" t="str">
        <f>+D11</f>
        <v>柴田　幸兵</v>
      </c>
      <c r="O11" s="89"/>
      <c r="P11" s="3" t="s">
        <v>39</v>
      </c>
      <c r="Q11" s="4">
        <f>+G11</f>
        <v>0</v>
      </c>
      <c r="R11" s="3" t="s">
        <v>40</v>
      </c>
      <c r="S11" s="4">
        <f>+I11</f>
        <v>0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/>
      <c r="E17" s="5"/>
      <c r="F17" s="5">
        <v>32</v>
      </c>
      <c r="G17" s="5">
        <f>SUM(D17:F17)</f>
        <v>32</v>
      </c>
      <c r="H17" s="10">
        <v>1600</v>
      </c>
      <c r="I17" s="11">
        <f>SUM(G17)*H17</f>
        <v>51200</v>
      </c>
      <c r="K17" s="7" t="s">
        <v>50</v>
      </c>
      <c r="L17" s="8"/>
      <c r="M17" s="9"/>
      <c r="N17" s="5">
        <f>+D17</f>
        <v>0</v>
      </c>
      <c r="O17" s="5">
        <f aca="true" t="shared" si="0" ref="O17:Q21">+E17</f>
        <v>0</v>
      </c>
      <c r="P17" s="5">
        <f t="shared" si="0"/>
        <v>32</v>
      </c>
      <c r="Q17" s="5">
        <f t="shared" si="0"/>
        <v>32</v>
      </c>
      <c r="R17" s="10">
        <v>2000</v>
      </c>
      <c r="S17" s="11">
        <f>SUM(Q17)*R17</f>
        <v>64000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51200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64000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v>14</v>
      </c>
      <c r="H32" s="10">
        <v>2000</v>
      </c>
      <c r="I32" s="11">
        <f>G32*H32</f>
        <v>28000</v>
      </c>
      <c r="K32" s="14" t="s">
        <v>59</v>
      </c>
      <c r="L32" s="8"/>
      <c r="M32" s="8"/>
      <c r="N32" s="8"/>
      <c r="O32" s="8"/>
      <c r="P32" s="9"/>
      <c r="Q32" s="5">
        <f>+G32</f>
        <v>14</v>
      </c>
      <c r="R32" s="10">
        <v>3000</v>
      </c>
      <c r="S32" s="11">
        <f>Q32*R32</f>
        <v>42000</v>
      </c>
    </row>
    <row r="33" spans="1:19" ht="16.5">
      <c r="A33" s="14" t="s">
        <v>60</v>
      </c>
      <c r="B33" s="8"/>
      <c r="C33" s="8"/>
      <c r="D33" s="8"/>
      <c r="E33" s="8"/>
      <c r="F33" s="9"/>
      <c r="G33" s="5"/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>
        <f>+G33</f>
        <v>0</v>
      </c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v>12</v>
      </c>
      <c r="H34" s="10">
        <v>1000</v>
      </c>
      <c r="I34" s="11">
        <f>G34*H34</f>
        <v>12000</v>
      </c>
      <c r="K34" s="14" t="s">
        <v>7</v>
      </c>
      <c r="L34" s="8"/>
      <c r="M34" s="8"/>
      <c r="N34" s="8"/>
      <c r="O34" s="8"/>
      <c r="P34" s="9"/>
      <c r="Q34" s="5">
        <f>+G34</f>
        <v>12</v>
      </c>
      <c r="R34" s="10">
        <v>1000</v>
      </c>
      <c r="S34" s="11">
        <f>Q34*R34</f>
        <v>12000</v>
      </c>
    </row>
    <row r="35" spans="1:19" ht="16.5">
      <c r="A35" s="14" t="s">
        <v>8</v>
      </c>
      <c r="B35" s="8"/>
      <c r="C35" s="8"/>
      <c r="D35" s="8"/>
      <c r="E35" s="8"/>
      <c r="F35" s="9"/>
      <c r="G35" s="5"/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>
        <f>+G35</f>
        <v>0</v>
      </c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40000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54000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>
        <v>14</v>
      </c>
      <c r="H44" s="10">
        <v>1200</v>
      </c>
      <c r="I44" s="11">
        <f t="shared" si="4"/>
        <v>16800</v>
      </c>
      <c r="K44" s="7" t="s">
        <v>69</v>
      </c>
      <c r="L44" s="8"/>
      <c r="M44" s="8"/>
      <c r="N44" s="8"/>
      <c r="O44" s="8"/>
      <c r="P44" s="9"/>
      <c r="Q44" s="5">
        <f t="shared" si="6"/>
        <v>14</v>
      </c>
      <c r="R44" s="10">
        <v>1200</v>
      </c>
      <c r="S44" s="11">
        <f t="shared" si="5"/>
        <v>16800</v>
      </c>
    </row>
    <row r="45" spans="1:19" ht="16.5">
      <c r="A45" s="14" t="s">
        <v>70</v>
      </c>
      <c r="B45" s="8"/>
      <c r="C45" s="8"/>
      <c r="D45" s="8"/>
      <c r="E45" s="8"/>
      <c r="F45" s="9"/>
      <c r="G45" s="5"/>
      <c r="H45" s="10">
        <v>3200</v>
      </c>
      <c r="I45" s="11">
        <f t="shared" si="4"/>
        <v>0</v>
      </c>
      <c r="K45" s="14" t="s">
        <v>70</v>
      </c>
      <c r="L45" s="8"/>
      <c r="M45" s="8"/>
      <c r="N45" s="8"/>
      <c r="O45" s="8"/>
      <c r="P45" s="9"/>
      <c r="Q45" s="5">
        <f t="shared" si="6"/>
        <v>0</v>
      </c>
      <c r="R45" s="10">
        <v>3200</v>
      </c>
      <c r="S45" s="11">
        <f t="shared" si="5"/>
        <v>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16800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16800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108000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134800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/>
      <c r="E65" s="10">
        <v>2000</v>
      </c>
      <c r="F65" s="11">
        <f t="shared" si="9"/>
        <v>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0</v>
      </c>
      <c r="O65" s="10">
        <v>2000</v>
      </c>
      <c r="P65" s="11">
        <f t="shared" si="11"/>
        <v>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>
        <v>1</v>
      </c>
      <c r="E67" s="10">
        <v>2000</v>
      </c>
      <c r="F67" s="11">
        <f t="shared" si="9"/>
        <v>2000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1</v>
      </c>
      <c r="O67" s="10">
        <v>2000</v>
      </c>
      <c r="P67" s="11">
        <f t="shared" si="11"/>
        <v>2000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>
        <v>2</v>
      </c>
      <c r="E68" s="10">
        <v>2000</v>
      </c>
      <c r="F68" s="11">
        <f t="shared" si="9"/>
        <v>4000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2</v>
      </c>
      <c r="O68" s="10">
        <v>2000</v>
      </c>
      <c r="P68" s="11">
        <f t="shared" si="11"/>
        <v>4000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6000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6000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6000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6000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114000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140800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170800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0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38" t="s">
        <v>130</v>
      </c>
      <c r="H4" s="139"/>
      <c r="I4" s="60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38" t="s">
        <v>131</v>
      </c>
      <c r="H5" s="139"/>
      <c r="I5" s="60" t="s">
        <v>155</v>
      </c>
    </row>
    <row r="6" spans="7:9" ht="18" thickBot="1">
      <c r="G6" s="138" t="s">
        <v>132</v>
      </c>
      <c r="H6" s="139"/>
      <c r="I6" s="60" t="s">
        <v>168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33"/>
      <c r="H7" s="140" t="s">
        <v>133</v>
      </c>
      <c r="I7" s="140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144</v>
      </c>
      <c r="E9" s="95"/>
      <c r="F9" s="2" t="s">
        <v>98</v>
      </c>
      <c r="M9" s="1" t="s">
        <v>38</v>
      </c>
      <c r="N9" s="98" t="str">
        <f>+D9</f>
        <v>フレンド</v>
      </c>
      <c r="O9" s="98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">
        <v>13</v>
      </c>
      <c r="E11" s="89"/>
      <c r="F11" s="3" t="s">
        <v>39</v>
      </c>
      <c r="G11" s="4" t="s">
        <v>14</v>
      </c>
      <c r="H11" s="3" t="s">
        <v>40</v>
      </c>
      <c r="I11" s="4" t="str">
        <f>+G11</f>
        <v>028-656-2109</v>
      </c>
      <c r="L11" s="1"/>
      <c r="M11" s="3" t="s">
        <v>0</v>
      </c>
      <c r="N11" s="89" t="str">
        <f>+D11</f>
        <v>加藤　誠史</v>
      </c>
      <c r="O11" s="89"/>
      <c r="P11" s="3" t="s">
        <v>39</v>
      </c>
      <c r="Q11" s="4" t="str">
        <f>+G11</f>
        <v>028-656-2109</v>
      </c>
      <c r="R11" s="3" t="s">
        <v>40</v>
      </c>
      <c r="S11" s="4" t="str">
        <f>+I11</f>
        <v>028-656-2109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/>
      <c r="E17" s="5"/>
      <c r="F17" s="5">
        <v>12</v>
      </c>
      <c r="G17" s="5">
        <f>SUM(D17:F17)</f>
        <v>12</v>
      </c>
      <c r="H17" s="10">
        <v>1600</v>
      </c>
      <c r="I17" s="11">
        <f>SUM(G17)*H17</f>
        <v>19200</v>
      </c>
      <c r="K17" s="7" t="s">
        <v>50</v>
      </c>
      <c r="L17" s="8"/>
      <c r="M17" s="9"/>
      <c r="N17" s="5">
        <f>+D17</f>
        <v>0</v>
      </c>
      <c r="O17" s="5">
        <f aca="true" t="shared" si="0" ref="O17:Q21">+E17</f>
        <v>0</v>
      </c>
      <c r="P17" s="5">
        <f t="shared" si="0"/>
        <v>12</v>
      </c>
      <c r="Q17" s="5">
        <f t="shared" si="0"/>
        <v>12</v>
      </c>
      <c r="R17" s="10">
        <v>2000</v>
      </c>
      <c r="S17" s="11">
        <f>SUM(Q17)*R17</f>
        <v>24000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19200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24000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v>4</v>
      </c>
      <c r="H32" s="10">
        <v>2000</v>
      </c>
      <c r="I32" s="11">
        <f>G32*H32</f>
        <v>8000</v>
      </c>
      <c r="K32" s="14" t="s">
        <v>59</v>
      </c>
      <c r="L32" s="8"/>
      <c r="M32" s="8"/>
      <c r="N32" s="8"/>
      <c r="O32" s="8"/>
      <c r="P32" s="9"/>
      <c r="Q32" s="5">
        <f>+G32</f>
        <v>4</v>
      </c>
      <c r="R32" s="10">
        <v>3000</v>
      </c>
      <c r="S32" s="11">
        <f>Q32*R32</f>
        <v>12000</v>
      </c>
    </row>
    <row r="33" spans="1:19" ht="16.5">
      <c r="A33" s="14" t="s">
        <v>60</v>
      </c>
      <c r="B33" s="8"/>
      <c r="C33" s="8"/>
      <c r="D33" s="8"/>
      <c r="E33" s="8"/>
      <c r="F33" s="9"/>
      <c r="G33" s="5">
        <v>4</v>
      </c>
      <c r="H33" s="10">
        <v>1200</v>
      </c>
      <c r="I33" s="11">
        <f>G33*H33</f>
        <v>4800</v>
      </c>
      <c r="K33" s="14" t="s">
        <v>60</v>
      </c>
      <c r="L33" s="8"/>
      <c r="M33" s="8"/>
      <c r="N33" s="8"/>
      <c r="O33" s="8"/>
      <c r="P33" s="9"/>
      <c r="Q33" s="5">
        <f>+G33</f>
        <v>4</v>
      </c>
      <c r="R33" s="10">
        <v>2200</v>
      </c>
      <c r="S33" s="11">
        <f>Q33*R33</f>
        <v>8800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v>4</v>
      </c>
      <c r="H34" s="10">
        <v>1000</v>
      </c>
      <c r="I34" s="11">
        <f>G34*H34</f>
        <v>4000</v>
      </c>
      <c r="K34" s="14" t="s">
        <v>7</v>
      </c>
      <c r="L34" s="8"/>
      <c r="M34" s="8"/>
      <c r="N34" s="8"/>
      <c r="O34" s="8"/>
      <c r="P34" s="9"/>
      <c r="Q34" s="5">
        <f>+G34</f>
        <v>4</v>
      </c>
      <c r="R34" s="10">
        <v>1000</v>
      </c>
      <c r="S34" s="11">
        <f>Q34*R34</f>
        <v>4000</v>
      </c>
    </row>
    <row r="35" spans="1:19" ht="16.5">
      <c r="A35" s="14" t="s">
        <v>8</v>
      </c>
      <c r="B35" s="8"/>
      <c r="C35" s="8"/>
      <c r="D35" s="8"/>
      <c r="E35" s="8"/>
      <c r="F35" s="9"/>
      <c r="G35" s="5"/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>
        <f>+G35</f>
        <v>0</v>
      </c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16800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24800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>
        <v>3</v>
      </c>
      <c r="H40" s="10">
        <v>2700</v>
      </c>
      <c r="I40" s="11">
        <f aca="true" t="shared" si="4" ref="I40:I49">G40*H40</f>
        <v>8100</v>
      </c>
      <c r="K40" s="14" t="s">
        <v>65</v>
      </c>
      <c r="L40" s="8"/>
      <c r="M40" s="8"/>
      <c r="N40" s="8"/>
      <c r="O40" s="8"/>
      <c r="P40" s="9"/>
      <c r="Q40" s="5">
        <f>+G40</f>
        <v>3</v>
      </c>
      <c r="R40" s="10">
        <v>2700</v>
      </c>
      <c r="S40" s="11">
        <f aca="true" t="shared" si="5" ref="S40:S49">Q40*R40</f>
        <v>8100</v>
      </c>
    </row>
    <row r="41" spans="1:19" ht="16.5">
      <c r="A41" s="14" t="s">
        <v>66</v>
      </c>
      <c r="B41" s="8"/>
      <c r="C41" s="8"/>
      <c r="D41" s="8"/>
      <c r="E41" s="8"/>
      <c r="F41" s="9"/>
      <c r="G41" s="5">
        <v>1</v>
      </c>
      <c r="H41" s="10">
        <v>3700</v>
      </c>
      <c r="I41" s="11">
        <f t="shared" si="4"/>
        <v>3700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1</v>
      </c>
      <c r="R41" s="10">
        <v>3700</v>
      </c>
      <c r="S41" s="11">
        <f t="shared" si="5"/>
        <v>3700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>
        <v>2</v>
      </c>
      <c r="H44" s="10">
        <v>1200</v>
      </c>
      <c r="I44" s="11">
        <f t="shared" si="4"/>
        <v>2400</v>
      </c>
      <c r="K44" s="7" t="s">
        <v>69</v>
      </c>
      <c r="L44" s="8"/>
      <c r="M44" s="8"/>
      <c r="N44" s="8"/>
      <c r="O44" s="8"/>
      <c r="P44" s="9"/>
      <c r="Q44" s="5">
        <f t="shared" si="6"/>
        <v>2</v>
      </c>
      <c r="R44" s="10">
        <v>1200</v>
      </c>
      <c r="S44" s="11">
        <f t="shared" si="5"/>
        <v>2400</v>
      </c>
    </row>
    <row r="45" spans="1:19" ht="16.5">
      <c r="A45" s="14" t="s">
        <v>70</v>
      </c>
      <c r="B45" s="8"/>
      <c r="C45" s="8"/>
      <c r="D45" s="8"/>
      <c r="E45" s="8"/>
      <c r="F45" s="9"/>
      <c r="G45" s="5">
        <v>2</v>
      </c>
      <c r="H45" s="10">
        <v>3200</v>
      </c>
      <c r="I45" s="11">
        <f t="shared" si="4"/>
        <v>6400</v>
      </c>
      <c r="K45" s="14" t="s">
        <v>70</v>
      </c>
      <c r="L45" s="8"/>
      <c r="M45" s="8"/>
      <c r="N45" s="8"/>
      <c r="O45" s="8"/>
      <c r="P45" s="9"/>
      <c r="Q45" s="5">
        <f t="shared" si="6"/>
        <v>2</v>
      </c>
      <c r="R45" s="10">
        <v>3200</v>
      </c>
      <c r="S45" s="11">
        <f t="shared" si="5"/>
        <v>6400</v>
      </c>
    </row>
    <row r="46" spans="1:19" ht="16.5">
      <c r="A46" s="14" t="s">
        <v>71</v>
      </c>
      <c r="B46" s="8"/>
      <c r="C46" s="8"/>
      <c r="D46" s="8"/>
      <c r="E46" s="8"/>
      <c r="F46" s="9"/>
      <c r="G46" s="5">
        <v>3</v>
      </c>
      <c r="H46" s="10">
        <v>3800</v>
      </c>
      <c r="I46" s="11">
        <f t="shared" si="4"/>
        <v>11400</v>
      </c>
      <c r="K46" s="14" t="s">
        <v>71</v>
      </c>
      <c r="L46" s="8"/>
      <c r="M46" s="8"/>
      <c r="N46" s="8"/>
      <c r="O46" s="8"/>
      <c r="P46" s="9"/>
      <c r="Q46" s="5">
        <f t="shared" si="6"/>
        <v>3</v>
      </c>
      <c r="R46" s="10">
        <v>3800</v>
      </c>
      <c r="S46" s="11">
        <f t="shared" si="5"/>
        <v>11400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32000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32000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68000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80800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/>
      <c r="E65" s="10">
        <v>2000</v>
      </c>
      <c r="F65" s="11">
        <f t="shared" si="9"/>
        <v>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0</v>
      </c>
      <c r="O65" s="10">
        <v>2000</v>
      </c>
      <c r="P65" s="11">
        <f t="shared" si="11"/>
        <v>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>G66*H66</f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>+G66</f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/>
      <c r="E68" s="10">
        <v>2000</v>
      </c>
      <c r="F68" s="11">
        <f t="shared" si="9"/>
        <v>0</v>
      </c>
      <c r="G68" s="5"/>
      <c r="H68" s="10">
        <v>5000</v>
      </c>
      <c r="I68" s="11">
        <f>G68*H68</f>
        <v>0</v>
      </c>
      <c r="K68" s="16" t="s">
        <v>87</v>
      </c>
      <c r="L68" s="8"/>
      <c r="M68" s="9"/>
      <c r="N68" s="5">
        <f t="shared" si="10"/>
        <v>0</v>
      </c>
      <c r="O68" s="10">
        <v>2000</v>
      </c>
      <c r="P68" s="11">
        <f t="shared" si="11"/>
        <v>0</v>
      </c>
      <c r="Q68" s="5">
        <f>+G68</f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68000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80800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110800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0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41" t="s">
        <v>130</v>
      </c>
      <c r="H4" s="142"/>
      <c r="I4" s="59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41" t="s">
        <v>131</v>
      </c>
      <c r="H5" s="142"/>
      <c r="I5" s="59" t="s">
        <v>155</v>
      </c>
    </row>
    <row r="6" spans="7:9" ht="18" thickBot="1">
      <c r="G6" s="141" t="s">
        <v>132</v>
      </c>
      <c r="H6" s="142"/>
      <c r="I6" s="59" t="s">
        <v>169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32"/>
      <c r="H7" s="143" t="s">
        <v>133</v>
      </c>
      <c r="I7" s="143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143</v>
      </c>
      <c r="E9" s="95"/>
      <c r="F9" s="2" t="s">
        <v>98</v>
      </c>
      <c r="M9" s="1" t="s">
        <v>38</v>
      </c>
      <c r="N9" s="98" t="str">
        <f>+D9</f>
        <v>レオン</v>
      </c>
      <c r="O9" s="98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">
        <v>26</v>
      </c>
      <c r="E11" s="89"/>
      <c r="F11" s="3" t="s">
        <v>39</v>
      </c>
      <c r="G11" s="4" t="s">
        <v>27</v>
      </c>
      <c r="H11" s="3" t="s">
        <v>40</v>
      </c>
      <c r="I11" s="4" t="s">
        <v>29</v>
      </c>
      <c r="L11" s="1"/>
      <c r="M11" s="3" t="s">
        <v>0</v>
      </c>
      <c r="N11" s="89" t="str">
        <f>+D11</f>
        <v>岡田　隆夫</v>
      </c>
      <c r="O11" s="89"/>
      <c r="P11" s="3" t="s">
        <v>39</v>
      </c>
      <c r="Q11" s="4" t="str">
        <f>+G11</f>
        <v>028-611-5120</v>
      </c>
      <c r="R11" s="3" t="s">
        <v>40</v>
      </c>
      <c r="S11" s="4" t="str">
        <f>+I11</f>
        <v>028-611-5135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>
        <v>1</v>
      </c>
      <c r="E17" s="5"/>
      <c r="F17" s="5"/>
      <c r="G17" s="5">
        <f>SUM(D17:F17)</f>
        <v>1</v>
      </c>
      <c r="H17" s="10">
        <v>1600</v>
      </c>
      <c r="I17" s="11">
        <f>SUM(G17)*H17</f>
        <v>1600</v>
      </c>
      <c r="K17" s="7" t="s">
        <v>50</v>
      </c>
      <c r="L17" s="8"/>
      <c r="M17" s="9"/>
      <c r="N17" s="5">
        <f>+D17</f>
        <v>1</v>
      </c>
      <c r="O17" s="5">
        <f aca="true" t="shared" si="0" ref="O17:Q21">+E17</f>
        <v>0</v>
      </c>
      <c r="P17" s="5">
        <f t="shared" si="0"/>
        <v>0</v>
      </c>
      <c r="Q17" s="5">
        <f t="shared" si="0"/>
        <v>1</v>
      </c>
      <c r="R17" s="10">
        <v>2000</v>
      </c>
      <c r="S17" s="11">
        <f>SUM(Q17)*R17</f>
        <v>2000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1600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2000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/>
      <c r="H32" s="10">
        <v>2000</v>
      </c>
      <c r="I32" s="11">
        <f>G32*H32</f>
        <v>0</v>
      </c>
      <c r="K32" s="14" t="s">
        <v>59</v>
      </c>
      <c r="L32" s="8"/>
      <c r="M32" s="8"/>
      <c r="N32" s="8"/>
      <c r="O32" s="8"/>
      <c r="P32" s="9"/>
      <c r="Q32" s="5">
        <f>+G32</f>
        <v>0</v>
      </c>
      <c r="R32" s="10">
        <v>3000</v>
      </c>
      <c r="S32" s="11">
        <f>Q32*R32</f>
        <v>0</v>
      </c>
    </row>
    <row r="33" spans="1:19" ht="16.5">
      <c r="A33" s="14" t="s">
        <v>60</v>
      </c>
      <c r="B33" s="8"/>
      <c r="C33" s="8"/>
      <c r="D33" s="8"/>
      <c r="E33" s="8"/>
      <c r="F33" s="9"/>
      <c r="G33" s="5"/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>
        <f>+G33</f>
        <v>0</v>
      </c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/>
      <c r="H34" s="10">
        <v>1000</v>
      </c>
      <c r="I34" s="11">
        <f>G34*H34</f>
        <v>0</v>
      </c>
      <c r="K34" s="14" t="s">
        <v>7</v>
      </c>
      <c r="L34" s="8"/>
      <c r="M34" s="8"/>
      <c r="N34" s="8"/>
      <c r="O34" s="8"/>
      <c r="P34" s="9"/>
      <c r="Q34" s="5">
        <f>+G34</f>
        <v>0</v>
      </c>
      <c r="R34" s="10">
        <v>1000</v>
      </c>
      <c r="S34" s="11">
        <f>Q34*R34</f>
        <v>0</v>
      </c>
    </row>
    <row r="35" spans="1:19" ht="16.5">
      <c r="A35" s="14" t="s">
        <v>8</v>
      </c>
      <c r="B35" s="8"/>
      <c r="C35" s="8"/>
      <c r="D35" s="8"/>
      <c r="E35" s="8"/>
      <c r="F35" s="9"/>
      <c r="G35" s="5"/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>
        <f>+G35</f>
        <v>0</v>
      </c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/>
      <c r="H44" s="10">
        <v>1200</v>
      </c>
      <c r="I44" s="11">
        <f t="shared" si="4"/>
        <v>0</v>
      </c>
      <c r="K44" s="7" t="s">
        <v>69</v>
      </c>
      <c r="L44" s="8"/>
      <c r="M44" s="8"/>
      <c r="N44" s="8"/>
      <c r="O44" s="8"/>
      <c r="P44" s="9"/>
      <c r="Q44" s="5">
        <f t="shared" si="6"/>
        <v>0</v>
      </c>
      <c r="R44" s="10">
        <v>1200</v>
      </c>
      <c r="S44" s="11">
        <f t="shared" si="5"/>
        <v>0</v>
      </c>
    </row>
    <row r="45" spans="1:19" ht="16.5">
      <c r="A45" s="14" t="s">
        <v>70</v>
      </c>
      <c r="B45" s="8"/>
      <c r="C45" s="8"/>
      <c r="D45" s="8"/>
      <c r="E45" s="8"/>
      <c r="F45" s="9"/>
      <c r="G45" s="5"/>
      <c r="H45" s="10">
        <v>3200</v>
      </c>
      <c r="I45" s="11">
        <f t="shared" si="4"/>
        <v>0</v>
      </c>
      <c r="K45" s="14" t="s">
        <v>70</v>
      </c>
      <c r="L45" s="8"/>
      <c r="M45" s="8"/>
      <c r="N45" s="8"/>
      <c r="O45" s="8"/>
      <c r="P45" s="9"/>
      <c r="Q45" s="5">
        <f t="shared" si="6"/>
        <v>0</v>
      </c>
      <c r="R45" s="10">
        <v>3200</v>
      </c>
      <c r="S45" s="11">
        <f t="shared" si="5"/>
        <v>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1600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2000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/>
      <c r="E65" s="10">
        <v>2000</v>
      </c>
      <c r="F65" s="11">
        <f t="shared" si="9"/>
        <v>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0</v>
      </c>
      <c r="O65" s="10">
        <v>2000</v>
      </c>
      <c r="P65" s="11">
        <f t="shared" si="11"/>
        <v>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/>
      <c r="E68" s="10">
        <v>2000</v>
      </c>
      <c r="F68" s="11">
        <f t="shared" si="9"/>
        <v>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0</v>
      </c>
      <c r="O68" s="10">
        <v>2000</v>
      </c>
      <c r="P68" s="11">
        <f t="shared" si="11"/>
        <v>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1600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2000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32000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0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44" t="s">
        <v>130</v>
      </c>
      <c r="H4" s="145"/>
      <c r="I4" s="58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44" t="s">
        <v>131</v>
      </c>
      <c r="H5" s="145"/>
      <c r="I5" s="58" t="s">
        <v>155</v>
      </c>
    </row>
    <row r="6" spans="7:9" ht="18" thickBot="1">
      <c r="G6" s="144" t="s">
        <v>132</v>
      </c>
      <c r="H6" s="145"/>
      <c r="I6" s="59" t="s">
        <v>169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31"/>
      <c r="H7" s="146" t="s">
        <v>133</v>
      </c>
      <c r="I7" s="146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143</v>
      </c>
      <c r="E9" s="95"/>
      <c r="F9" s="2" t="s">
        <v>98</v>
      </c>
      <c r="M9" s="1" t="s">
        <v>38</v>
      </c>
      <c r="N9" s="98" t="str">
        <f>+D9</f>
        <v>レオン</v>
      </c>
      <c r="O9" s="98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">
        <v>26</v>
      </c>
      <c r="E11" s="89"/>
      <c r="F11" s="3" t="s">
        <v>39</v>
      </c>
      <c r="G11" s="4" t="s">
        <v>27</v>
      </c>
      <c r="H11" s="3" t="s">
        <v>40</v>
      </c>
      <c r="I11" s="4" t="s">
        <v>29</v>
      </c>
      <c r="L11" s="1"/>
      <c r="M11" s="3" t="s">
        <v>0</v>
      </c>
      <c r="N11" s="89" t="str">
        <f>+D11</f>
        <v>岡田　隆夫</v>
      </c>
      <c r="O11" s="89"/>
      <c r="P11" s="3" t="s">
        <v>39</v>
      </c>
      <c r="Q11" s="4" t="str">
        <f>+G11</f>
        <v>028-611-5120</v>
      </c>
      <c r="R11" s="3" t="s">
        <v>40</v>
      </c>
      <c r="S11" s="4" t="str">
        <f>+I11</f>
        <v>028-611-5135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/>
      <c r="E17" s="5"/>
      <c r="F17" s="5">
        <v>7</v>
      </c>
      <c r="G17" s="5">
        <f>SUM(D17:F17)</f>
        <v>7</v>
      </c>
      <c r="H17" s="10">
        <v>1600</v>
      </c>
      <c r="I17" s="11">
        <f>SUM(G17)*H17</f>
        <v>11200</v>
      </c>
      <c r="K17" s="7" t="s">
        <v>50</v>
      </c>
      <c r="L17" s="8"/>
      <c r="M17" s="9"/>
      <c r="N17" s="5">
        <f>+D17</f>
        <v>0</v>
      </c>
      <c r="O17" s="5">
        <f aca="true" t="shared" si="0" ref="O17:Q21">+E17</f>
        <v>0</v>
      </c>
      <c r="P17" s="5">
        <f t="shared" si="0"/>
        <v>7</v>
      </c>
      <c r="Q17" s="5">
        <f t="shared" si="0"/>
        <v>7</v>
      </c>
      <c r="R17" s="10">
        <v>2000</v>
      </c>
      <c r="S17" s="11">
        <f>SUM(Q17)*R17</f>
        <v>14000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11200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14000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v>6</v>
      </c>
      <c r="H32" s="10">
        <v>2000</v>
      </c>
      <c r="I32" s="11">
        <f>G32*H32</f>
        <v>12000</v>
      </c>
      <c r="K32" s="14" t="s">
        <v>59</v>
      </c>
      <c r="L32" s="8"/>
      <c r="M32" s="8"/>
      <c r="N32" s="8"/>
      <c r="O32" s="8"/>
      <c r="P32" s="9"/>
      <c r="Q32" s="5">
        <f>+G32</f>
        <v>6</v>
      </c>
      <c r="R32" s="10">
        <v>3000</v>
      </c>
      <c r="S32" s="11">
        <f>Q32*R32</f>
        <v>18000</v>
      </c>
    </row>
    <row r="33" spans="1:19" ht="16.5">
      <c r="A33" s="14" t="s">
        <v>60</v>
      </c>
      <c r="B33" s="8"/>
      <c r="C33" s="8"/>
      <c r="D33" s="8"/>
      <c r="E33" s="8"/>
      <c r="F33" s="9"/>
      <c r="G33" s="5"/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>
        <f>+G33</f>
        <v>0</v>
      </c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v>4</v>
      </c>
      <c r="H34" s="10">
        <v>1000</v>
      </c>
      <c r="I34" s="11">
        <f>G34*H34</f>
        <v>4000</v>
      </c>
      <c r="K34" s="14" t="s">
        <v>7</v>
      </c>
      <c r="L34" s="8"/>
      <c r="M34" s="8"/>
      <c r="N34" s="8"/>
      <c r="O34" s="8"/>
      <c r="P34" s="9"/>
      <c r="Q34" s="5">
        <f>+G34</f>
        <v>4</v>
      </c>
      <c r="R34" s="10">
        <v>1000</v>
      </c>
      <c r="S34" s="11">
        <f>Q34*R34</f>
        <v>4000</v>
      </c>
    </row>
    <row r="35" spans="1:19" ht="16.5">
      <c r="A35" s="14" t="s">
        <v>8</v>
      </c>
      <c r="B35" s="8"/>
      <c r="C35" s="8"/>
      <c r="D35" s="8"/>
      <c r="E35" s="8"/>
      <c r="F35" s="9"/>
      <c r="G35" s="5"/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>
        <f>+G35</f>
        <v>0</v>
      </c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16000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22000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>
        <v>5</v>
      </c>
      <c r="H44" s="10">
        <v>1200</v>
      </c>
      <c r="I44" s="11">
        <f t="shared" si="4"/>
        <v>6000</v>
      </c>
      <c r="K44" s="7" t="s">
        <v>69</v>
      </c>
      <c r="L44" s="8"/>
      <c r="M44" s="8"/>
      <c r="N44" s="8"/>
      <c r="O44" s="8"/>
      <c r="P44" s="9"/>
      <c r="Q44" s="5">
        <f t="shared" si="6"/>
        <v>5</v>
      </c>
      <c r="R44" s="10">
        <v>1200</v>
      </c>
      <c r="S44" s="11">
        <f t="shared" si="5"/>
        <v>6000</v>
      </c>
    </row>
    <row r="45" spans="1:19" ht="16.5">
      <c r="A45" s="14" t="s">
        <v>70</v>
      </c>
      <c r="B45" s="8"/>
      <c r="C45" s="8"/>
      <c r="D45" s="8"/>
      <c r="E45" s="8"/>
      <c r="F45" s="9"/>
      <c r="G45" s="5"/>
      <c r="H45" s="10">
        <v>3200</v>
      </c>
      <c r="I45" s="11">
        <f t="shared" si="4"/>
        <v>0</v>
      </c>
      <c r="K45" s="14" t="s">
        <v>70</v>
      </c>
      <c r="L45" s="8"/>
      <c r="M45" s="8"/>
      <c r="N45" s="8"/>
      <c r="O45" s="8"/>
      <c r="P45" s="9"/>
      <c r="Q45" s="5">
        <f t="shared" si="6"/>
        <v>0</v>
      </c>
      <c r="R45" s="10">
        <v>3200</v>
      </c>
      <c r="S45" s="11">
        <f t="shared" si="5"/>
        <v>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6000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6000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33200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42000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/>
      <c r="E65" s="10">
        <v>2000</v>
      </c>
      <c r="F65" s="11">
        <f t="shared" si="9"/>
        <v>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0</v>
      </c>
      <c r="O65" s="10">
        <v>2000</v>
      </c>
      <c r="P65" s="11">
        <f t="shared" si="11"/>
        <v>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/>
      <c r="E68" s="10">
        <v>2000</v>
      </c>
      <c r="F68" s="11">
        <f t="shared" si="9"/>
        <v>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0</v>
      </c>
      <c r="O68" s="10">
        <v>2000</v>
      </c>
      <c r="P68" s="11">
        <f t="shared" si="11"/>
        <v>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33200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42000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72000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0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47" t="s">
        <v>130</v>
      </c>
      <c r="H4" s="148"/>
      <c r="I4" s="57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47" t="s">
        <v>131</v>
      </c>
      <c r="H5" s="148"/>
      <c r="I5" s="57" t="s">
        <v>155</v>
      </c>
    </row>
    <row r="6" spans="7:9" ht="18" thickBot="1">
      <c r="G6" s="147" t="s">
        <v>132</v>
      </c>
      <c r="H6" s="148"/>
      <c r="I6" s="57" t="s">
        <v>170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30"/>
      <c r="H7" s="149" t="s">
        <v>133</v>
      </c>
      <c r="I7" s="149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142</v>
      </c>
      <c r="E9" s="95"/>
      <c r="F9" s="2" t="s">
        <v>98</v>
      </c>
      <c r="M9" s="1" t="s">
        <v>38</v>
      </c>
      <c r="N9" s="98" t="str">
        <f>+D9</f>
        <v>システィーナ</v>
      </c>
      <c r="O9" s="98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">
        <v>121</v>
      </c>
      <c r="E11" s="89"/>
      <c r="F11" s="3" t="s">
        <v>39</v>
      </c>
      <c r="G11" s="4" t="s">
        <v>122</v>
      </c>
      <c r="H11" s="3" t="s">
        <v>40</v>
      </c>
      <c r="I11" s="4"/>
      <c r="L11" s="1"/>
      <c r="M11" s="3" t="s">
        <v>0</v>
      </c>
      <c r="N11" s="89" t="str">
        <f>+D11</f>
        <v>駒田　友昭</v>
      </c>
      <c r="O11" s="89"/>
      <c r="P11" s="3" t="s">
        <v>39</v>
      </c>
      <c r="Q11" s="4" t="str">
        <f>+G11</f>
        <v>028-673-8584</v>
      </c>
      <c r="R11" s="3" t="s">
        <v>40</v>
      </c>
      <c r="S11" s="4">
        <f>+I11</f>
        <v>0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/>
      <c r="E17" s="5"/>
      <c r="F17" s="5">
        <v>18</v>
      </c>
      <c r="G17" s="5">
        <f>SUM(D17:F17)</f>
        <v>18</v>
      </c>
      <c r="H17" s="10">
        <v>1600</v>
      </c>
      <c r="I17" s="11">
        <f>SUM(G17)*H17</f>
        <v>28800</v>
      </c>
      <c r="K17" s="7" t="s">
        <v>50</v>
      </c>
      <c r="L17" s="8"/>
      <c r="M17" s="9"/>
      <c r="N17" s="5">
        <f>+D17</f>
        <v>0</v>
      </c>
      <c r="O17" s="5">
        <f aca="true" t="shared" si="0" ref="O17:Q21">+E17</f>
        <v>0</v>
      </c>
      <c r="P17" s="5">
        <f t="shared" si="0"/>
        <v>18</v>
      </c>
      <c r="Q17" s="5">
        <f t="shared" si="0"/>
        <v>18</v>
      </c>
      <c r="R17" s="10">
        <v>2000</v>
      </c>
      <c r="S17" s="11">
        <f>SUM(Q17)*R17</f>
        <v>36000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28800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36000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v>12</v>
      </c>
      <c r="H32" s="10">
        <v>2000</v>
      </c>
      <c r="I32" s="11">
        <f>G32*H32</f>
        <v>24000</v>
      </c>
      <c r="K32" s="14" t="s">
        <v>59</v>
      </c>
      <c r="L32" s="8"/>
      <c r="M32" s="8"/>
      <c r="N32" s="8"/>
      <c r="O32" s="8"/>
      <c r="P32" s="9"/>
      <c r="Q32" s="5">
        <f>+G32</f>
        <v>12</v>
      </c>
      <c r="R32" s="10">
        <v>3000</v>
      </c>
      <c r="S32" s="11">
        <f>Q32*R32</f>
        <v>36000</v>
      </c>
    </row>
    <row r="33" spans="1:19" ht="16.5">
      <c r="A33" s="14" t="s">
        <v>60</v>
      </c>
      <c r="B33" s="8"/>
      <c r="C33" s="8"/>
      <c r="D33" s="8"/>
      <c r="E33" s="8"/>
      <c r="F33" s="9"/>
      <c r="G33" s="5"/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>
        <f>+G33</f>
        <v>0</v>
      </c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v>9</v>
      </c>
      <c r="H34" s="10">
        <v>1000</v>
      </c>
      <c r="I34" s="11">
        <f>G34*H34</f>
        <v>9000</v>
      </c>
      <c r="K34" s="14" t="s">
        <v>7</v>
      </c>
      <c r="L34" s="8"/>
      <c r="M34" s="8"/>
      <c r="N34" s="8"/>
      <c r="O34" s="8"/>
      <c r="P34" s="9"/>
      <c r="Q34" s="5">
        <f>+G34</f>
        <v>9</v>
      </c>
      <c r="R34" s="10">
        <v>1000</v>
      </c>
      <c r="S34" s="11">
        <f>Q34*R34</f>
        <v>9000</v>
      </c>
    </row>
    <row r="35" spans="1:19" ht="16.5">
      <c r="A35" s="14" t="s">
        <v>8</v>
      </c>
      <c r="B35" s="8"/>
      <c r="C35" s="8"/>
      <c r="D35" s="8"/>
      <c r="E35" s="8"/>
      <c r="F35" s="9"/>
      <c r="G35" s="5">
        <v>1</v>
      </c>
      <c r="H35" s="10">
        <v>1000</v>
      </c>
      <c r="I35" s="11">
        <f>G35*H35</f>
        <v>1000</v>
      </c>
      <c r="K35" s="14" t="s">
        <v>8</v>
      </c>
      <c r="L35" s="8"/>
      <c r="M35" s="8"/>
      <c r="N35" s="8"/>
      <c r="O35" s="8"/>
      <c r="P35" s="9"/>
      <c r="Q35" s="5">
        <f>+G35</f>
        <v>1</v>
      </c>
      <c r="R35" s="10">
        <v>1000</v>
      </c>
      <c r="S35" s="11">
        <f>Q35*R35</f>
        <v>1000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34000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46000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/>
      <c r="H44" s="10">
        <v>1200</v>
      </c>
      <c r="I44" s="11">
        <f t="shared" si="4"/>
        <v>0</v>
      </c>
      <c r="K44" s="7" t="s">
        <v>69</v>
      </c>
      <c r="L44" s="8"/>
      <c r="M44" s="8"/>
      <c r="N44" s="8"/>
      <c r="O44" s="8"/>
      <c r="P44" s="9"/>
      <c r="Q44" s="5">
        <f t="shared" si="6"/>
        <v>0</v>
      </c>
      <c r="R44" s="10">
        <v>1200</v>
      </c>
      <c r="S44" s="11">
        <f t="shared" si="5"/>
        <v>0</v>
      </c>
    </row>
    <row r="45" spans="1:19" ht="16.5">
      <c r="A45" s="14" t="s">
        <v>70</v>
      </c>
      <c r="B45" s="8"/>
      <c r="C45" s="8"/>
      <c r="D45" s="8"/>
      <c r="E45" s="8"/>
      <c r="F45" s="9"/>
      <c r="G45" s="5"/>
      <c r="H45" s="10">
        <v>3200</v>
      </c>
      <c r="I45" s="11">
        <f t="shared" si="4"/>
        <v>0</v>
      </c>
      <c r="K45" s="14" t="s">
        <v>70</v>
      </c>
      <c r="L45" s="8"/>
      <c r="M45" s="8"/>
      <c r="N45" s="8"/>
      <c r="O45" s="8"/>
      <c r="P45" s="9"/>
      <c r="Q45" s="5">
        <f t="shared" si="6"/>
        <v>0</v>
      </c>
      <c r="R45" s="10">
        <v>3200</v>
      </c>
      <c r="S45" s="11">
        <f t="shared" si="5"/>
        <v>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62800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82000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/>
      <c r="E65" s="10">
        <v>2000</v>
      </c>
      <c r="F65" s="11">
        <f t="shared" si="9"/>
        <v>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0</v>
      </c>
      <c r="O65" s="10">
        <v>2000</v>
      </c>
      <c r="P65" s="11">
        <f t="shared" si="11"/>
        <v>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>
        <v>2</v>
      </c>
      <c r="E68" s="10">
        <v>2000</v>
      </c>
      <c r="F68" s="11">
        <f t="shared" si="9"/>
        <v>4000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2</v>
      </c>
      <c r="O68" s="10">
        <v>2000</v>
      </c>
      <c r="P68" s="11">
        <f t="shared" si="11"/>
        <v>4000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4000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4000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4000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4000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66800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86000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116000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9"/>
  <sheetViews>
    <sheetView showZeros="0" zoomScale="75" zoomScaleNormal="75" zoomScaleSheetLayoutView="75" workbookViewId="0" topLeftCell="K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2.125" style="2" hidden="1" customWidth="1"/>
    <col min="8" max="8" width="9.125" style="2" hidden="1" customWidth="1"/>
    <col min="9" max="9" width="13.375" style="2" hidden="1" customWidth="1"/>
    <col min="10" max="10" width="1.12109375" style="2" hidden="1" customWidth="1"/>
    <col min="11" max="13" width="9.00390625" style="2" customWidth="1"/>
    <col min="14" max="14" width="9.125" style="2" customWidth="1"/>
    <col min="15" max="15" width="9.00390625" style="2" customWidth="1"/>
    <col min="16" max="16" width="9.125" style="2" customWidth="1"/>
    <col min="17" max="17" width="12.00390625" style="2" customWidth="1"/>
    <col min="18" max="18" width="9.125" style="2" customWidth="1"/>
    <col min="19" max="19" width="13.50390625" style="2" customWidth="1"/>
    <col min="20" max="20" width="2.125" style="2" customWidth="1"/>
    <col min="21" max="16384" width="9.00390625" style="2" customWidth="1"/>
  </cols>
  <sheetData>
    <row r="2" spans="1:11" ht="16.5">
      <c r="A2" s="1" t="s">
        <v>180</v>
      </c>
      <c r="K2" s="1" t="s">
        <v>180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19" ht="18" thickBot="1">
      <c r="G4" s="92" t="s">
        <v>130</v>
      </c>
      <c r="H4" s="93"/>
      <c r="I4" s="74" t="s">
        <v>152</v>
      </c>
      <c r="Q4" s="92" t="s">
        <v>130</v>
      </c>
      <c r="R4" s="93"/>
      <c r="S4" s="74" t="s">
        <v>152</v>
      </c>
    </row>
    <row r="5" spans="4:19" ht="18" thickBot="1">
      <c r="D5" s="97"/>
      <c r="E5" s="97"/>
      <c r="G5" s="92" t="s">
        <v>131</v>
      </c>
      <c r="H5" s="93"/>
      <c r="I5" s="74" t="s">
        <v>188</v>
      </c>
      <c r="Q5" s="92" t="s">
        <v>131</v>
      </c>
      <c r="R5" s="93"/>
      <c r="S5" s="74" t="s">
        <v>188</v>
      </c>
    </row>
    <row r="6" spans="7:19" ht="18" thickBot="1">
      <c r="G6" s="92" t="s">
        <v>132</v>
      </c>
      <c r="H6" s="93"/>
      <c r="I6" s="74" t="str">
        <f>+S6</f>
        <v>029</v>
      </c>
      <c r="Q6" s="92" t="s">
        <v>132</v>
      </c>
      <c r="R6" s="93"/>
      <c r="S6" s="74" t="s">
        <v>207</v>
      </c>
    </row>
    <row r="7" spans="7:19" ht="16.5">
      <c r="G7" s="47"/>
      <c r="H7" s="94" t="s">
        <v>133</v>
      </c>
      <c r="I7" s="94"/>
      <c r="Q7" s="47"/>
      <c r="R7" s="94" t="s">
        <v>133</v>
      </c>
      <c r="S7" s="94"/>
    </row>
    <row r="8" spans="9:19" ht="16.5">
      <c r="I8" s="3" t="s">
        <v>183</v>
      </c>
      <c r="S8" s="3" t="s">
        <v>183</v>
      </c>
    </row>
    <row r="9" spans="3:16" ht="18" customHeight="1" thickBot="1">
      <c r="C9" s="76" t="s">
        <v>182</v>
      </c>
      <c r="D9" s="95" t="str">
        <f>+N9</f>
        <v>システィーナ</v>
      </c>
      <c r="E9" s="95"/>
      <c r="F9" s="2" t="s">
        <v>98</v>
      </c>
      <c r="M9" s="76" t="s">
        <v>182</v>
      </c>
      <c r="N9" s="95" t="s">
        <v>142</v>
      </c>
      <c r="O9" s="95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tr">
        <f>+N11</f>
        <v>駒田　友昭</v>
      </c>
      <c r="E11" s="89"/>
      <c r="F11" s="3" t="s">
        <v>39</v>
      </c>
      <c r="G11" s="4" t="str">
        <f>+Q11</f>
        <v>028-673-8584</v>
      </c>
      <c r="H11" s="3" t="s">
        <v>40</v>
      </c>
      <c r="I11" s="75" t="str">
        <f>+S11</f>
        <v>-</v>
      </c>
      <c r="L11" s="1"/>
      <c r="M11" s="3" t="s">
        <v>0</v>
      </c>
      <c r="N11" s="89" t="s">
        <v>208</v>
      </c>
      <c r="O11" s="89"/>
      <c r="P11" s="3" t="s">
        <v>39</v>
      </c>
      <c r="Q11" s="75" t="s">
        <v>122</v>
      </c>
      <c r="R11" s="3" t="s">
        <v>40</v>
      </c>
      <c r="S11" s="75" t="s">
        <v>90</v>
      </c>
    </row>
    <row r="13" spans="1:19" ht="27" customHeight="1">
      <c r="A13" s="91" t="s">
        <v>181</v>
      </c>
      <c r="B13" s="91"/>
      <c r="C13" s="91"/>
      <c r="D13" s="91"/>
      <c r="E13" s="91"/>
      <c r="F13" s="91"/>
      <c r="G13" s="91"/>
      <c r="H13" s="91"/>
      <c r="I13" s="91"/>
      <c r="K13" s="91" t="s">
        <v>181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>
        <f aca="true" t="shared" si="0" ref="D17:F21">+N17</f>
        <v>0</v>
      </c>
      <c r="E17" s="5">
        <f t="shared" si="0"/>
        <v>0</v>
      </c>
      <c r="F17" s="5">
        <f>+P17</f>
        <v>2</v>
      </c>
      <c r="G17" s="5">
        <f>SUM(D17:F17)</f>
        <v>2</v>
      </c>
      <c r="H17" s="10">
        <v>1600</v>
      </c>
      <c r="I17" s="11">
        <f>SUM(G17)*H17</f>
        <v>3200</v>
      </c>
      <c r="K17" s="7" t="s">
        <v>50</v>
      </c>
      <c r="L17" s="8"/>
      <c r="M17" s="9"/>
      <c r="N17" s="5"/>
      <c r="O17" s="5"/>
      <c r="P17" s="5">
        <v>2</v>
      </c>
      <c r="Q17" s="5">
        <f>+G17</f>
        <v>2</v>
      </c>
      <c r="R17" s="10">
        <v>2000</v>
      </c>
      <c r="S17" s="11">
        <f>SUM(Q17)*R17</f>
        <v>4000</v>
      </c>
    </row>
    <row r="18" spans="1:19" ht="16.5">
      <c r="A18" s="7" t="s">
        <v>3</v>
      </c>
      <c r="B18" s="8"/>
      <c r="C18" s="9"/>
      <c r="D18" s="5">
        <f t="shared" si="0"/>
        <v>0</v>
      </c>
      <c r="E18" s="5">
        <f t="shared" si="0"/>
        <v>0</v>
      </c>
      <c r="F18" s="5">
        <f t="shared" si="0"/>
        <v>0</v>
      </c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/>
      <c r="O18" s="5"/>
      <c r="P18" s="5"/>
      <c r="Q18" s="5">
        <f>+G18</f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>
        <f t="shared" si="0"/>
        <v>0</v>
      </c>
      <c r="E19" s="5">
        <f t="shared" si="0"/>
        <v>0</v>
      </c>
      <c r="F19" s="5">
        <f t="shared" si="0"/>
        <v>0</v>
      </c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/>
      <c r="O19" s="5"/>
      <c r="P19" s="5"/>
      <c r="Q19" s="5">
        <f>+G19</f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>
        <f t="shared" si="0"/>
        <v>0</v>
      </c>
      <c r="E20" s="5">
        <f t="shared" si="0"/>
        <v>0</v>
      </c>
      <c r="F20" s="5">
        <f t="shared" si="0"/>
        <v>0</v>
      </c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/>
      <c r="O20" s="5"/>
      <c r="P20" s="5"/>
      <c r="Q20" s="5">
        <f>+G20</f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>
        <f>+N21</f>
        <v>0</v>
      </c>
      <c r="E21" s="5">
        <f t="shared" si="0"/>
        <v>0</v>
      </c>
      <c r="F21" s="5">
        <f t="shared" si="0"/>
        <v>0</v>
      </c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/>
      <c r="O21" s="5"/>
      <c r="P21" s="5"/>
      <c r="Q21" s="5"/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184</v>
      </c>
      <c r="I22" s="11">
        <f>SUM(I17:I21)</f>
        <v>3200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4000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>
        <f>+Q25</f>
        <v>0</v>
      </c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/>
      <c r="R25" s="10">
        <v>1000</v>
      </c>
      <c r="S25" s="11">
        <f aca="true" t="shared" si="2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>
        <f aca="true" t="shared" si="3" ref="G26:G35">+Q26</f>
        <v>0</v>
      </c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/>
      <c r="R26" s="10">
        <v>1000</v>
      </c>
      <c r="S26" s="11">
        <f t="shared" si="2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>
        <f t="shared" si="3"/>
        <v>0</v>
      </c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/>
      <c r="R27" s="10">
        <v>1000</v>
      </c>
      <c r="S27" s="11">
        <f t="shared" si="2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>
        <f t="shared" si="3"/>
        <v>0</v>
      </c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/>
      <c r="R28" s="10">
        <v>1000</v>
      </c>
      <c r="S28" s="11">
        <f t="shared" si="2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>
        <f t="shared" si="3"/>
        <v>0</v>
      </c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/>
      <c r="R29" s="10">
        <v>1000</v>
      </c>
      <c r="S29" s="11">
        <f t="shared" si="2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>
        <f t="shared" si="3"/>
        <v>0</v>
      </c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/>
      <c r="R30" s="10">
        <v>1000</v>
      </c>
      <c r="S30" s="11">
        <f t="shared" si="2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f t="shared" si="3"/>
        <v>1</v>
      </c>
      <c r="H32" s="10">
        <v>2000</v>
      </c>
      <c r="I32" s="11">
        <f>G32*H32</f>
        <v>2000</v>
      </c>
      <c r="K32" s="14" t="s">
        <v>59</v>
      </c>
      <c r="L32" s="8"/>
      <c r="M32" s="8"/>
      <c r="N32" s="8"/>
      <c r="O32" s="8"/>
      <c r="P32" s="9"/>
      <c r="Q32" s="5">
        <v>1</v>
      </c>
      <c r="R32" s="10">
        <v>3000</v>
      </c>
      <c r="S32" s="11">
        <f>Q32*R32</f>
        <v>3000</v>
      </c>
    </row>
    <row r="33" spans="1:19" ht="16.5" hidden="1">
      <c r="A33" s="14" t="s">
        <v>60</v>
      </c>
      <c r="B33" s="8"/>
      <c r="C33" s="8"/>
      <c r="D33" s="8"/>
      <c r="E33" s="8"/>
      <c r="F33" s="9"/>
      <c r="G33" s="5">
        <f t="shared" si="3"/>
        <v>0</v>
      </c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/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f t="shared" si="3"/>
        <v>0</v>
      </c>
      <c r="H34" s="10">
        <v>1000</v>
      </c>
      <c r="I34" s="11">
        <f>G34*H34</f>
        <v>0</v>
      </c>
      <c r="K34" s="14" t="s">
        <v>7</v>
      </c>
      <c r="L34" s="8"/>
      <c r="M34" s="8"/>
      <c r="N34" s="8"/>
      <c r="O34" s="8"/>
      <c r="P34" s="9"/>
      <c r="Q34" s="5"/>
      <c r="R34" s="10">
        <v>1000</v>
      </c>
      <c r="S34" s="11">
        <f>Q34*R34</f>
        <v>0</v>
      </c>
    </row>
    <row r="35" spans="1:19" ht="16.5">
      <c r="A35" s="14" t="s">
        <v>8</v>
      </c>
      <c r="B35" s="8"/>
      <c r="C35" s="8"/>
      <c r="D35" s="8"/>
      <c r="E35" s="8"/>
      <c r="F35" s="9"/>
      <c r="G35" s="5">
        <f t="shared" si="3"/>
        <v>0</v>
      </c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/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184</v>
      </c>
      <c r="I36" s="11">
        <f>SUM(I25:I30,I32:I35)</f>
        <v>2000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3000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66</v>
      </c>
      <c r="B40" s="8"/>
      <c r="C40" s="8"/>
      <c r="D40" s="8"/>
      <c r="E40" s="8"/>
      <c r="F40" s="9"/>
      <c r="G40" s="5">
        <f aca="true" t="shared" si="4" ref="G40:G49">+Q40</f>
        <v>0</v>
      </c>
      <c r="H40" s="10">
        <v>4200</v>
      </c>
      <c r="I40" s="11">
        <f aca="true" t="shared" si="5" ref="I40:I49">G40*H40</f>
        <v>0</v>
      </c>
      <c r="K40" s="14" t="s">
        <v>66</v>
      </c>
      <c r="L40" s="8"/>
      <c r="M40" s="8"/>
      <c r="N40" s="8"/>
      <c r="O40" s="8"/>
      <c r="P40" s="9"/>
      <c r="Q40" s="5"/>
      <c r="R40" s="10">
        <v>4200</v>
      </c>
      <c r="S40" s="11">
        <f aca="true" t="shared" si="6" ref="S40:S49">Q40*R40</f>
        <v>0</v>
      </c>
    </row>
    <row r="41" spans="1:19" ht="16.5">
      <c r="A41" s="14" t="s">
        <v>68</v>
      </c>
      <c r="B41" s="8"/>
      <c r="C41" s="8"/>
      <c r="D41" s="8"/>
      <c r="E41" s="8"/>
      <c r="F41" s="9"/>
      <c r="G41" s="5">
        <f t="shared" si="4"/>
        <v>0</v>
      </c>
      <c r="H41" s="10">
        <v>7700</v>
      </c>
      <c r="I41" s="11">
        <f t="shared" si="5"/>
        <v>0</v>
      </c>
      <c r="K41" s="14" t="s">
        <v>68</v>
      </c>
      <c r="L41" s="8"/>
      <c r="M41" s="8"/>
      <c r="N41" s="8"/>
      <c r="O41" s="8"/>
      <c r="P41" s="9"/>
      <c r="Q41" s="5"/>
      <c r="R41" s="10">
        <v>7700</v>
      </c>
      <c r="S41" s="11">
        <f t="shared" si="6"/>
        <v>0</v>
      </c>
    </row>
    <row r="42" spans="1:19" ht="16.5">
      <c r="A42" s="7" t="s">
        <v>69</v>
      </c>
      <c r="B42" s="8"/>
      <c r="C42" s="8"/>
      <c r="D42" s="8"/>
      <c r="E42" s="8"/>
      <c r="F42" s="9"/>
      <c r="G42" s="5">
        <f t="shared" si="4"/>
        <v>0</v>
      </c>
      <c r="H42" s="10">
        <v>1300</v>
      </c>
      <c r="I42" s="11">
        <f t="shared" si="5"/>
        <v>0</v>
      </c>
      <c r="K42" s="7" t="s">
        <v>69</v>
      </c>
      <c r="L42" s="8"/>
      <c r="M42" s="8"/>
      <c r="N42" s="8"/>
      <c r="O42" s="8"/>
      <c r="P42" s="9"/>
      <c r="Q42" s="5"/>
      <c r="R42" s="10">
        <v>1300</v>
      </c>
      <c r="S42" s="11">
        <f t="shared" si="6"/>
        <v>0</v>
      </c>
    </row>
    <row r="43" spans="1:19" ht="16.5">
      <c r="A43" s="14" t="s">
        <v>71</v>
      </c>
      <c r="B43" s="8"/>
      <c r="C43" s="8"/>
      <c r="D43" s="8"/>
      <c r="E43" s="8"/>
      <c r="F43" s="9"/>
      <c r="G43" s="5">
        <f t="shared" si="4"/>
        <v>0</v>
      </c>
      <c r="H43" s="10">
        <v>5000</v>
      </c>
      <c r="I43" s="11">
        <f t="shared" si="5"/>
        <v>0</v>
      </c>
      <c r="K43" s="14" t="s">
        <v>71</v>
      </c>
      <c r="L43" s="8"/>
      <c r="M43" s="8"/>
      <c r="N43" s="8"/>
      <c r="O43" s="8"/>
      <c r="P43" s="9"/>
      <c r="Q43" s="5"/>
      <c r="R43" s="10">
        <v>5000</v>
      </c>
      <c r="S43" s="11">
        <f t="shared" si="6"/>
        <v>0</v>
      </c>
    </row>
    <row r="44" spans="1:19" ht="16.5">
      <c r="A44" s="14" t="s">
        <v>73</v>
      </c>
      <c r="B44" s="8"/>
      <c r="C44" s="8"/>
      <c r="D44" s="8"/>
      <c r="E44" s="8"/>
      <c r="F44" s="9"/>
      <c r="G44" s="5">
        <f t="shared" si="4"/>
        <v>0</v>
      </c>
      <c r="H44" s="10">
        <v>9200</v>
      </c>
      <c r="I44" s="11">
        <f t="shared" si="5"/>
        <v>0</v>
      </c>
      <c r="K44" s="14" t="s">
        <v>73</v>
      </c>
      <c r="L44" s="8"/>
      <c r="M44" s="8"/>
      <c r="N44" s="8"/>
      <c r="O44" s="8"/>
      <c r="P44" s="9"/>
      <c r="Q44" s="5"/>
      <c r="R44" s="10">
        <v>9200</v>
      </c>
      <c r="S44" s="11">
        <f t="shared" si="6"/>
        <v>0</v>
      </c>
    </row>
    <row r="45" spans="1:19" ht="16.5">
      <c r="A45" s="7" t="s">
        <v>175</v>
      </c>
      <c r="B45" s="8"/>
      <c r="C45" s="8"/>
      <c r="D45" s="8"/>
      <c r="E45" s="8"/>
      <c r="F45" s="9"/>
      <c r="G45" s="5">
        <f t="shared" si="4"/>
        <v>0</v>
      </c>
      <c r="H45" s="10">
        <v>1300</v>
      </c>
      <c r="I45" s="11">
        <f t="shared" si="5"/>
        <v>0</v>
      </c>
      <c r="K45" s="7" t="s">
        <v>175</v>
      </c>
      <c r="L45" s="8"/>
      <c r="M45" s="8"/>
      <c r="N45" s="8"/>
      <c r="O45" s="8"/>
      <c r="P45" s="9"/>
      <c r="Q45" s="5"/>
      <c r="R45" s="10">
        <v>1300</v>
      </c>
      <c r="S45" s="11">
        <f t="shared" si="6"/>
        <v>0</v>
      </c>
    </row>
    <row r="46" spans="1:19" ht="16.5">
      <c r="A46" s="7" t="s">
        <v>176</v>
      </c>
      <c r="B46" s="8"/>
      <c r="C46" s="8"/>
      <c r="D46" s="8"/>
      <c r="E46" s="8"/>
      <c r="F46" s="9"/>
      <c r="G46" s="5">
        <f t="shared" si="4"/>
        <v>0</v>
      </c>
      <c r="H46" s="10">
        <v>8000</v>
      </c>
      <c r="I46" s="11">
        <f t="shared" si="5"/>
        <v>0</v>
      </c>
      <c r="K46" s="7" t="s">
        <v>176</v>
      </c>
      <c r="L46" s="8"/>
      <c r="M46" s="8"/>
      <c r="N46" s="8"/>
      <c r="O46" s="8"/>
      <c r="P46" s="9"/>
      <c r="Q46" s="5"/>
      <c r="R46" s="10">
        <v>8000</v>
      </c>
      <c r="S46" s="11">
        <f t="shared" si="6"/>
        <v>0</v>
      </c>
    </row>
    <row r="47" spans="1:19" ht="16.5">
      <c r="A47" s="7" t="s">
        <v>178</v>
      </c>
      <c r="B47" s="8"/>
      <c r="C47" s="8"/>
      <c r="D47" s="8"/>
      <c r="E47" s="8"/>
      <c r="F47" s="9"/>
      <c r="G47" s="5">
        <f t="shared" si="4"/>
        <v>0</v>
      </c>
      <c r="H47" s="10">
        <v>13400</v>
      </c>
      <c r="I47" s="11">
        <f t="shared" si="5"/>
        <v>0</v>
      </c>
      <c r="K47" s="7" t="s">
        <v>178</v>
      </c>
      <c r="L47" s="8"/>
      <c r="M47" s="8"/>
      <c r="N47" s="8"/>
      <c r="O47" s="8"/>
      <c r="P47" s="9"/>
      <c r="Q47" s="5"/>
      <c r="R47" s="10">
        <v>13400</v>
      </c>
      <c r="S47" s="11">
        <f t="shared" si="6"/>
        <v>0</v>
      </c>
    </row>
    <row r="48" spans="1:19" ht="16.5">
      <c r="A48" s="7" t="s">
        <v>177</v>
      </c>
      <c r="B48" s="8"/>
      <c r="C48" s="8"/>
      <c r="D48" s="8"/>
      <c r="E48" s="8"/>
      <c r="F48" s="9"/>
      <c r="G48" s="5">
        <f t="shared" si="4"/>
        <v>0</v>
      </c>
      <c r="H48" s="10">
        <v>11800</v>
      </c>
      <c r="I48" s="11">
        <f t="shared" si="5"/>
        <v>0</v>
      </c>
      <c r="K48" s="7" t="s">
        <v>177</v>
      </c>
      <c r="L48" s="8"/>
      <c r="M48" s="8"/>
      <c r="N48" s="8"/>
      <c r="O48" s="8"/>
      <c r="P48" s="9"/>
      <c r="Q48" s="5"/>
      <c r="R48" s="10">
        <v>11800</v>
      </c>
      <c r="S48" s="11">
        <f t="shared" si="6"/>
        <v>0</v>
      </c>
    </row>
    <row r="49" spans="1:19" ht="16.5">
      <c r="A49" s="7" t="s">
        <v>179</v>
      </c>
      <c r="B49" s="8"/>
      <c r="C49" s="8"/>
      <c r="D49" s="8"/>
      <c r="E49" s="8"/>
      <c r="F49" s="9"/>
      <c r="G49" s="5">
        <f t="shared" si="4"/>
        <v>0</v>
      </c>
      <c r="H49" s="10">
        <v>24000</v>
      </c>
      <c r="I49" s="11">
        <f t="shared" si="5"/>
        <v>0</v>
      </c>
      <c r="K49" s="7" t="s">
        <v>179</v>
      </c>
      <c r="L49" s="8"/>
      <c r="M49" s="8"/>
      <c r="N49" s="8"/>
      <c r="O49" s="8"/>
      <c r="P49" s="9"/>
      <c r="Q49" s="5"/>
      <c r="R49" s="10">
        <v>24000</v>
      </c>
      <c r="S49" s="11">
        <f t="shared" si="6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184</v>
      </c>
      <c r="I50" s="11">
        <f>SUM(I40:I49)</f>
        <v>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185</v>
      </c>
      <c r="H52" s="79">
        <f>I22+I36+I50</f>
        <v>5200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7000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>
        <f>+N62</f>
        <v>0</v>
      </c>
      <c r="E62" s="10">
        <v>2000</v>
      </c>
      <c r="F62" s="11">
        <f>D62*E62</f>
        <v>0</v>
      </c>
      <c r="G62" s="5">
        <f>+Q62</f>
        <v>0</v>
      </c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/>
      <c r="O62" s="10">
        <v>2000</v>
      </c>
      <c r="P62" s="11">
        <f>N62*O62</f>
        <v>0</v>
      </c>
      <c r="Q62" s="5"/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>
        <f aca="true" t="shared" si="9" ref="D63:D69">+N63</f>
        <v>0</v>
      </c>
      <c r="E63" s="10">
        <v>2000</v>
      </c>
      <c r="F63" s="11">
        <f aca="true" t="shared" si="10" ref="F63:F69">D63*E63</f>
        <v>0</v>
      </c>
      <c r="G63" s="5">
        <f aca="true" t="shared" si="11" ref="G63:G69">+Q63</f>
        <v>0</v>
      </c>
      <c r="H63" s="10">
        <v>5000</v>
      </c>
      <c r="I63" s="11">
        <f t="shared" si="7"/>
        <v>0</v>
      </c>
      <c r="K63" s="16" t="s">
        <v>82</v>
      </c>
      <c r="L63" s="8"/>
      <c r="M63" s="9"/>
      <c r="N63" s="5"/>
      <c r="O63" s="10">
        <v>2000</v>
      </c>
      <c r="P63" s="11">
        <f aca="true" t="shared" si="12" ref="P63:P69">N63*O63</f>
        <v>0</v>
      </c>
      <c r="Q63" s="5"/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>
        <f t="shared" si="9"/>
        <v>0</v>
      </c>
      <c r="E64" s="10">
        <v>2000</v>
      </c>
      <c r="F64" s="11">
        <f t="shared" si="10"/>
        <v>0</v>
      </c>
      <c r="G64" s="5">
        <f t="shared" si="11"/>
        <v>0</v>
      </c>
      <c r="H64" s="10">
        <v>5000</v>
      </c>
      <c r="I64" s="11">
        <f t="shared" si="7"/>
        <v>0</v>
      </c>
      <c r="K64" s="16" t="s">
        <v>83</v>
      </c>
      <c r="L64" s="8"/>
      <c r="M64" s="9"/>
      <c r="N64" s="5"/>
      <c r="O64" s="10">
        <v>2000</v>
      </c>
      <c r="P64" s="11">
        <f t="shared" si="12"/>
        <v>0</v>
      </c>
      <c r="Q64" s="5"/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>
        <f t="shared" si="9"/>
        <v>0</v>
      </c>
      <c r="E65" s="10">
        <v>2000</v>
      </c>
      <c r="F65" s="11">
        <f t="shared" si="10"/>
        <v>0</v>
      </c>
      <c r="G65" s="5">
        <f t="shared" si="11"/>
        <v>0</v>
      </c>
      <c r="H65" s="10">
        <v>5000</v>
      </c>
      <c r="I65" s="11">
        <f t="shared" si="7"/>
        <v>0</v>
      </c>
      <c r="K65" s="16" t="s">
        <v>84</v>
      </c>
      <c r="L65" s="8"/>
      <c r="M65" s="9"/>
      <c r="N65" s="5"/>
      <c r="O65" s="10">
        <v>2000</v>
      </c>
      <c r="P65" s="11">
        <f t="shared" si="12"/>
        <v>0</v>
      </c>
      <c r="Q65" s="5"/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>
        <f t="shared" si="9"/>
        <v>0</v>
      </c>
      <c r="E66" s="10">
        <v>2000</v>
      </c>
      <c r="F66" s="11">
        <f t="shared" si="10"/>
        <v>0</v>
      </c>
      <c r="G66" s="5">
        <f t="shared" si="11"/>
        <v>0</v>
      </c>
      <c r="H66" s="10">
        <v>5000</v>
      </c>
      <c r="I66" s="11">
        <f t="shared" si="7"/>
        <v>0</v>
      </c>
      <c r="K66" s="16" t="s">
        <v>85</v>
      </c>
      <c r="L66" s="8"/>
      <c r="M66" s="9"/>
      <c r="N66" s="5"/>
      <c r="O66" s="10">
        <v>2000</v>
      </c>
      <c r="P66" s="11">
        <f t="shared" si="12"/>
        <v>0</v>
      </c>
      <c r="Q66" s="5"/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>
        <f t="shared" si="9"/>
        <v>0</v>
      </c>
      <c r="E67" s="10">
        <v>2000</v>
      </c>
      <c r="F67" s="11">
        <f t="shared" si="10"/>
        <v>0</v>
      </c>
      <c r="G67" s="5">
        <f t="shared" si="11"/>
        <v>0</v>
      </c>
      <c r="H67" s="10">
        <v>5000</v>
      </c>
      <c r="I67" s="11">
        <f t="shared" si="7"/>
        <v>0</v>
      </c>
      <c r="K67" s="16" t="s">
        <v>86</v>
      </c>
      <c r="L67" s="8"/>
      <c r="M67" s="9"/>
      <c r="N67" s="5"/>
      <c r="O67" s="10">
        <v>2000</v>
      </c>
      <c r="P67" s="11">
        <f t="shared" si="12"/>
        <v>0</v>
      </c>
      <c r="Q67" s="5"/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>
        <f t="shared" si="9"/>
        <v>2</v>
      </c>
      <c r="E68" s="10">
        <v>2000</v>
      </c>
      <c r="F68" s="11">
        <f t="shared" si="10"/>
        <v>4000</v>
      </c>
      <c r="G68" s="5">
        <f t="shared" si="11"/>
        <v>0</v>
      </c>
      <c r="H68" s="10">
        <v>0</v>
      </c>
      <c r="I68" s="11">
        <f t="shared" si="7"/>
        <v>0</v>
      </c>
      <c r="K68" s="16" t="s">
        <v>87</v>
      </c>
      <c r="L68" s="8"/>
      <c r="M68" s="9"/>
      <c r="N68" s="5">
        <v>2</v>
      </c>
      <c r="O68" s="10">
        <v>2000</v>
      </c>
      <c r="P68" s="11">
        <f t="shared" si="12"/>
        <v>4000</v>
      </c>
      <c r="Q68" s="5"/>
      <c r="R68" s="10">
        <v>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>
        <f t="shared" si="9"/>
        <v>0</v>
      </c>
      <c r="E69" s="10">
        <v>2000</v>
      </c>
      <c r="F69" s="11">
        <f t="shared" si="10"/>
        <v>0</v>
      </c>
      <c r="G69" s="5">
        <f t="shared" si="11"/>
        <v>0</v>
      </c>
      <c r="H69" s="10">
        <v>5000</v>
      </c>
      <c r="I69" s="11">
        <f t="shared" si="7"/>
        <v>0</v>
      </c>
      <c r="K69" s="16" t="s">
        <v>88</v>
      </c>
      <c r="L69" s="8"/>
      <c r="M69" s="9"/>
      <c r="N69" s="5"/>
      <c r="O69" s="10">
        <v>2000</v>
      </c>
      <c r="P69" s="11">
        <f t="shared" si="12"/>
        <v>0</v>
      </c>
      <c r="Q69" s="5"/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4000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4000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>
        <f aca="true" t="shared" si="13" ref="D76:D83">+N76</f>
        <v>0</v>
      </c>
      <c r="E76" s="10">
        <v>4000</v>
      </c>
      <c r="F76" s="11">
        <f aca="true" t="shared" si="14" ref="F76:F83">D76*E76</f>
        <v>0</v>
      </c>
      <c r="G76" s="5">
        <f aca="true" t="shared" si="15" ref="G76:G83">+Q76</f>
        <v>0</v>
      </c>
      <c r="H76" s="10">
        <v>15000</v>
      </c>
      <c r="I76" s="11">
        <f aca="true" t="shared" si="16" ref="I76:I83">G76*H76</f>
        <v>0</v>
      </c>
      <c r="K76" s="16" t="s">
        <v>81</v>
      </c>
      <c r="L76" s="8"/>
      <c r="M76" s="9"/>
      <c r="N76" s="5"/>
      <c r="O76" s="10">
        <v>4000</v>
      </c>
      <c r="P76" s="11">
        <f aca="true" t="shared" si="17" ref="P76:P83">N76*O76</f>
        <v>0</v>
      </c>
      <c r="Q76" s="5"/>
      <c r="R76" s="10">
        <v>15000</v>
      </c>
      <c r="S76" s="11">
        <f aca="true" t="shared" si="18" ref="S76:S83">Q76*R76</f>
        <v>0</v>
      </c>
    </row>
    <row r="77" spans="1:19" ht="20.25" customHeight="1">
      <c r="A77" s="16" t="s">
        <v>82</v>
      </c>
      <c r="B77" s="8"/>
      <c r="C77" s="9"/>
      <c r="D77" s="5">
        <f t="shared" si="13"/>
        <v>0</v>
      </c>
      <c r="E77" s="10">
        <v>4000</v>
      </c>
      <c r="F77" s="11">
        <f t="shared" si="14"/>
        <v>0</v>
      </c>
      <c r="G77" s="5">
        <f t="shared" si="15"/>
        <v>0</v>
      </c>
      <c r="H77" s="10">
        <v>15000</v>
      </c>
      <c r="I77" s="11">
        <f t="shared" si="16"/>
        <v>0</v>
      </c>
      <c r="K77" s="16" t="s">
        <v>82</v>
      </c>
      <c r="L77" s="8"/>
      <c r="M77" s="9"/>
      <c r="N77" s="5"/>
      <c r="O77" s="10">
        <v>4000</v>
      </c>
      <c r="P77" s="11">
        <f t="shared" si="17"/>
        <v>0</v>
      </c>
      <c r="Q77" s="5"/>
      <c r="R77" s="10">
        <v>15000</v>
      </c>
      <c r="S77" s="11">
        <f t="shared" si="18"/>
        <v>0</v>
      </c>
    </row>
    <row r="78" spans="1:19" ht="20.25" customHeight="1">
      <c r="A78" s="16" t="s">
        <v>83</v>
      </c>
      <c r="B78" s="8"/>
      <c r="C78" s="9"/>
      <c r="D78" s="5">
        <f t="shared" si="13"/>
        <v>0</v>
      </c>
      <c r="E78" s="10">
        <v>4000</v>
      </c>
      <c r="F78" s="11">
        <f t="shared" si="14"/>
        <v>0</v>
      </c>
      <c r="G78" s="5">
        <f t="shared" si="15"/>
        <v>0</v>
      </c>
      <c r="H78" s="10">
        <v>15000</v>
      </c>
      <c r="I78" s="11">
        <f t="shared" si="16"/>
        <v>0</v>
      </c>
      <c r="K78" s="16" t="s">
        <v>83</v>
      </c>
      <c r="L78" s="8"/>
      <c r="M78" s="9"/>
      <c r="N78" s="5"/>
      <c r="O78" s="10">
        <v>4000</v>
      </c>
      <c r="P78" s="11">
        <f t="shared" si="17"/>
        <v>0</v>
      </c>
      <c r="Q78" s="5"/>
      <c r="R78" s="10">
        <v>15000</v>
      </c>
      <c r="S78" s="11">
        <f t="shared" si="18"/>
        <v>0</v>
      </c>
    </row>
    <row r="79" spans="1:19" ht="20.25" customHeight="1">
      <c r="A79" s="16" t="s">
        <v>84</v>
      </c>
      <c r="B79" s="8"/>
      <c r="C79" s="9"/>
      <c r="D79" s="5">
        <f t="shared" si="13"/>
        <v>0</v>
      </c>
      <c r="E79" s="10">
        <v>4000</v>
      </c>
      <c r="F79" s="11">
        <f t="shared" si="14"/>
        <v>0</v>
      </c>
      <c r="G79" s="5">
        <f t="shared" si="15"/>
        <v>0</v>
      </c>
      <c r="H79" s="10">
        <v>15000</v>
      </c>
      <c r="I79" s="11">
        <f t="shared" si="16"/>
        <v>0</v>
      </c>
      <c r="K79" s="16" t="s">
        <v>84</v>
      </c>
      <c r="L79" s="8"/>
      <c r="M79" s="9"/>
      <c r="N79" s="5"/>
      <c r="O79" s="10">
        <v>4000</v>
      </c>
      <c r="P79" s="11">
        <f t="shared" si="17"/>
        <v>0</v>
      </c>
      <c r="Q79" s="5"/>
      <c r="R79" s="10">
        <v>15000</v>
      </c>
      <c r="S79" s="11">
        <f t="shared" si="18"/>
        <v>0</v>
      </c>
    </row>
    <row r="80" spans="1:19" ht="20.25" customHeight="1">
      <c r="A80" s="16" t="s">
        <v>85</v>
      </c>
      <c r="B80" s="8"/>
      <c r="C80" s="9"/>
      <c r="D80" s="5">
        <f t="shared" si="13"/>
        <v>0</v>
      </c>
      <c r="E80" s="10">
        <v>4000</v>
      </c>
      <c r="F80" s="11">
        <f t="shared" si="14"/>
        <v>0</v>
      </c>
      <c r="G80" s="5">
        <f t="shared" si="15"/>
        <v>0</v>
      </c>
      <c r="H80" s="10">
        <v>15000</v>
      </c>
      <c r="I80" s="11">
        <f t="shared" si="16"/>
        <v>0</v>
      </c>
      <c r="K80" s="16" t="s">
        <v>85</v>
      </c>
      <c r="L80" s="8"/>
      <c r="M80" s="9"/>
      <c r="N80" s="5"/>
      <c r="O80" s="10">
        <v>4000</v>
      </c>
      <c r="P80" s="11">
        <f t="shared" si="17"/>
        <v>0</v>
      </c>
      <c r="Q80" s="5"/>
      <c r="R80" s="10">
        <v>15000</v>
      </c>
      <c r="S80" s="11">
        <f t="shared" si="18"/>
        <v>0</v>
      </c>
    </row>
    <row r="81" spans="1:19" ht="20.25" customHeight="1">
      <c r="A81" s="16" t="s">
        <v>86</v>
      </c>
      <c r="B81" s="8"/>
      <c r="C81" s="9"/>
      <c r="D81" s="5">
        <f t="shared" si="13"/>
        <v>0</v>
      </c>
      <c r="E81" s="10">
        <v>4000</v>
      </c>
      <c r="F81" s="11">
        <f t="shared" si="14"/>
        <v>0</v>
      </c>
      <c r="G81" s="5">
        <f t="shared" si="15"/>
        <v>0</v>
      </c>
      <c r="H81" s="10">
        <v>15000</v>
      </c>
      <c r="I81" s="11">
        <f t="shared" si="16"/>
        <v>0</v>
      </c>
      <c r="K81" s="16" t="s">
        <v>86</v>
      </c>
      <c r="L81" s="8"/>
      <c r="M81" s="9"/>
      <c r="N81" s="5"/>
      <c r="O81" s="10">
        <v>4000</v>
      </c>
      <c r="P81" s="11">
        <f t="shared" si="17"/>
        <v>0</v>
      </c>
      <c r="Q81" s="5"/>
      <c r="R81" s="10">
        <v>15000</v>
      </c>
      <c r="S81" s="11">
        <f t="shared" si="18"/>
        <v>0</v>
      </c>
    </row>
    <row r="82" spans="1:19" ht="20.25" customHeight="1">
      <c r="A82" s="16" t="s">
        <v>87</v>
      </c>
      <c r="B82" s="8"/>
      <c r="C82" s="9"/>
      <c r="D82" s="5">
        <f t="shared" si="13"/>
        <v>0</v>
      </c>
      <c r="E82" s="10">
        <v>4000</v>
      </c>
      <c r="F82" s="11">
        <f t="shared" si="14"/>
        <v>0</v>
      </c>
      <c r="G82" s="5">
        <f t="shared" si="15"/>
        <v>0</v>
      </c>
      <c r="H82" s="10">
        <v>15000</v>
      </c>
      <c r="I82" s="11">
        <f t="shared" si="16"/>
        <v>0</v>
      </c>
      <c r="K82" s="16" t="s">
        <v>87</v>
      </c>
      <c r="L82" s="8"/>
      <c r="M82" s="9"/>
      <c r="N82" s="5"/>
      <c r="O82" s="10">
        <v>4000</v>
      </c>
      <c r="P82" s="11">
        <f t="shared" si="17"/>
        <v>0</v>
      </c>
      <c r="Q82" s="5"/>
      <c r="R82" s="10">
        <v>15000</v>
      </c>
      <c r="S82" s="11">
        <f t="shared" si="18"/>
        <v>0</v>
      </c>
    </row>
    <row r="83" spans="1:19" ht="20.25" customHeight="1">
      <c r="A83" s="16" t="s">
        <v>88</v>
      </c>
      <c r="B83" s="8"/>
      <c r="C83" s="9"/>
      <c r="D83" s="5">
        <f t="shared" si="13"/>
        <v>0</v>
      </c>
      <c r="E83" s="10">
        <v>4000</v>
      </c>
      <c r="F83" s="11">
        <f t="shared" si="14"/>
        <v>0</v>
      </c>
      <c r="G83" s="5">
        <f t="shared" si="15"/>
        <v>0</v>
      </c>
      <c r="H83" s="10">
        <v>15000</v>
      </c>
      <c r="I83" s="11">
        <f t="shared" si="16"/>
        <v>0</v>
      </c>
      <c r="K83" s="16" t="s">
        <v>88</v>
      </c>
      <c r="L83" s="8"/>
      <c r="M83" s="9"/>
      <c r="N83" s="5"/>
      <c r="O83" s="10">
        <v>4000</v>
      </c>
      <c r="P83" s="11">
        <f t="shared" si="17"/>
        <v>0</v>
      </c>
      <c r="Q83" s="5"/>
      <c r="R83" s="10">
        <v>15000</v>
      </c>
      <c r="S83" s="11">
        <f t="shared" si="18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>
        <f>+G84</f>
        <v>0</v>
      </c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186</v>
      </c>
      <c r="H86" s="79">
        <f>F70+I70+F84+I84</f>
        <v>4000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4000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187</v>
      </c>
      <c r="H89" s="78">
        <f>H52+H86</f>
        <v>9200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11000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/>
      <c r="S91" s="83"/>
    </row>
    <row r="93" spans="7:19" ht="16.5">
      <c r="G93" s="3"/>
      <c r="Q93" s="3" t="s">
        <v>96</v>
      </c>
      <c r="R93" s="79">
        <f>R89+R91</f>
        <v>11000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5">
    <mergeCell ref="D3:F3"/>
    <mergeCell ref="N3:P3"/>
    <mergeCell ref="G4:H4"/>
    <mergeCell ref="Q4:R4"/>
    <mergeCell ref="D5:E5"/>
    <mergeCell ref="G5:H5"/>
    <mergeCell ref="Q5:R5"/>
    <mergeCell ref="G6:H6"/>
    <mergeCell ref="Q6:R6"/>
    <mergeCell ref="H7:I7"/>
    <mergeCell ref="R7:S7"/>
    <mergeCell ref="D9:E9"/>
    <mergeCell ref="N9:O9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 horizontalCentered="1"/>
  <pageMargins left="0.3937007874015748" right="0.3937007874015748" top="0.4330708661417323" bottom="0.4330708661417323" header="0.31496062992125984" footer="0.31496062992125984"/>
  <pageSetup fitToHeight="0" fitToWidth="1" orientation="portrait" paperSize="9"/>
  <rowBreaks count="1" manualBreakCount="1">
    <brk id="56" max="9" man="1"/>
  </rowBreaks>
  <colBreaks count="1" manualBreakCount="1">
    <brk id="10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0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50" t="s">
        <v>130</v>
      </c>
      <c r="H4" s="151"/>
      <c r="I4" s="56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50" t="s">
        <v>131</v>
      </c>
      <c r="H5" s="151"/>
      <c r="I5" s="56" t="s">
        <v>155</v>
      </c>
    </row>
    <row r="6" spans="7:9" ht="18" thickBot="1">
      <c r="G6" s="150" t="s">
        <v>132</v>
      </c>
      <c r="H6" s="151"/>
      <c r="I6" s="56" t="s">
        <v>171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29"/>
      <c r="H7" s="152" t="s">
        <v>133</v>
      </c>
      <c r="I7" s="152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141</v>
      </c>
      <c r="E9" s="95"/>
      <c r="F9" s="2" t="s">
        <v>98</v>
      </c>
      <c r="M9" s="1" t="s">
        <v>38</v>
      </c>
      <c r="N9" s="98" t="str">
        <f>+D9</f>
        <v>ホワイトぱれっと</v>
      </c>
      <c r="O9" s="98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">
        <v>123</v>
      </c>
      <c r="E11" s="89"/>
      <c r="F11" s="3" t="s">
        <v>39</v>
      </c>
      <c r="G11" s="4" t="s">
        <v>124</v>
      </c>
      <c r="H11" s="3" t="s">
        <v>40</v>
      </c>
      <c r="I11" s="4" t="s">
        <v>124</v>
      </c>
      <c r="L11" s="1"/>
      <c r="M11" s="3" t="s">
        <v>0</v>
      </c>
      <c r="N11" s="89" t="str">
        <f>+D11</f>
        <v>芳野　哲也</v>
      </c>
      <c r="O11" s="89"/>
      <c r="P11" s="3" t="s">
        <v>39</v>
      </c>
      <c r="Q11" s="4" t="str">
        <f>+G11</f>
        <v>028-621-5578</v>
      </c>
      <c r="R11" s="3" t="s">
        <v>40</v>
      </c>
      <c r="S11" s="4" t="str">
        <f>+I11</f>
        <v>028-621-5578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>
        <v>1</v>
      </c>
      <c r="E17" s="5">
        <v>2</v>
      </c>
      <c r="F17" s="5"/>
      <c r="G17" s="5">
        <f>SUM(D17:F17)</f>
        <v>3</v>
      </c>
      <c r="H17" s="10">
        <v>1600</v>
      </c>
      <c r="I17" s="11">
        <f>SUM(G17)*H17</f>
        <v>4800</v>
      </c>
      <c r="K17" s="7" t="s">
        <v>50</v>
      </c>
      <c r="L17" s="8"/>
      <c r="M17" s="9"/>
      <c r="N17" s="5">
        <f>+D17</f>
        <v>1</v>
      </c>
      <c r="O17" s="5">
        <f aca="true" t="shared" si="0" ref="O17:Q21">+E17</f>
        <v>2</v>
      </c>
      <c r="P17" s="5">
        <f t="shared" si="0"/>
        <v>0</v>
      </c>
      <c r="Q17" s="5">
        <f t="shared" si="0"/>
        <v>3</v>
      </c>
      <c r="R17" s="10">
        <v>2000</v>
      </c>
      <c r="S17" s="11">
        <f>SUM(Q17)*R17</f>
        <v>6000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4800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6000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v>1</v>
      </c>
      <c r="H32" s="10">
        <v>2000</v>
      </c>
      <c r="I32" s="11">
        <f>G32*H32</f>
        <v>2000</v>
      </c>
      <c r="K32" s="14" t="s">
        <v>59</v>
      </c>
      <c r="L32" s="8"/>
      <c r="M32" s="8"/>
      <c r="N32" s="8"/>
      <c r="O32" s="8"/>
      <c r="P32" s="9"/>
      <c r="Q32" s="5">
        <f>+G32</f>
        <v>1</v>
      </c>
      <c r="R32" s="10">
        <v>3000</v>
      </c>
      <c r="S32" s="11">
        <f>Q32*R32</f>
        <v>3000</v>
      </c>
    </row>
    <row r="33" spans="1:19" ht="16.5">
      <c r="A33" s="14" t="s">
        <v>60</v>
      </c>
      <c r="B33" s="8"/>
      <c r="C33" s="8"/>
      <c r="D33" s="8"/>
      <c r="E33" s="8"/>
      <c r="F33" s="9"/>
      <c r="G33" s="5"/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>
        <f>+G33</f>
        <v>0</v>
      </c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/>
      <c r="H34" s="10">
        <v>1000</v>
      </c>
      <c r="I34" s="11">
        <f>G34*H34</f>
        <v>0</v>
      </c>
      <c r="K34" s="14" t="s">
        <v>7</v>
      </c>
      <c r="L34" s="8"/>
      <c r="M34" s="8"/>
      <c r="N34" s="8"/>
      <c r="O34" s="8"/>
      <c r="P34" s="9"/>
      <c r="Q34" s="5">
        <f>+G34</f>
        <v>0</v>
      </c>
      <c r="R34" s="10">
        <v>1000</v>
      </c>
      <c r="S34" s="11">
        <f>Q34*R34</f>
        <v>0</v>
      </c>
    </row>
    <row r="35" spans="1:19" ht="16.5">
      <c r="A35" s="14" t="s">
        <v>8</v>
      </c>
      <c r="B35" s="8"/>
      <c r="C35" s="8"/>
      <c r="D35" s="8"/>
      <c r="E35" s="8"/>
      <c r="F35" s="9"/>
      <c r="G35" s="5"/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>
        <f>+G35</f>
        <v>0</v>
      </c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2000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3000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>
        <v>2</v>
      </c>
      <c r="H40" s="10">
        <v>2700</v>
      </c>
      <c r="I40" s="11">
        <f aca="true" t="shared" si="4" ref="I40:I49">G40*H40</f>
        <v>5400</v>
      </c>
      <c r="K40" s="14" t="s">
        <v>65</v>
      </c>
      <c r="L40" s="8"/>
      <c r="M40" s="8"/>
      <c r="N40" s="8"/>
      <c r="O40" s="8"/>
      <c r="P40" s="9"/>
      <c r="Q40" s="5">
        <f>+G40</f>
        <v>2</v>
      </c>
      <c r="R40" s="10">
        <v>2700</v>
      </c>
      <c r="S40" s="11">
        <f aca="true" t="shared" si="5" ref="S40:S49">Q40*R40</f>
        <v>5400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/>
      <c r="H44" s="10">
        <v>1200</v>
      </c>
      <c r="I44" s="11">
        <f t="shared" si="4"/>
        <v>0</v>
      </c>
      <c r="K44" s="7" t="s">
        <v>69</v>
      </c>
      <c r="L44" s="8"/>
      <c r="M44" s="8"/>
      <c r="N44" s="8"/>
      <c r="O44" s="8"/>
      <c r="P44" s="9"/>
      <c r="Q44" s="5">
        <f t="shared" si="6"/>
        <v>0</v>
      </c>
      <c r="R44" s="10">
        <v>1200</v>
      </c>
      <c r="S44" s="11">
        <f t="shared" si="5"/>
        <v>0</v>
      </c>
    </row>
    <row r="45" spans="1:19" ht="16.5">
      <c r="A45" s="14" t="s">
        <v>70</v>
      </c>
      <c r="B45" s="8"/>
      <c r="C45" s="8"/>
      <c r="D45" s="8"/>
      <c r="E45" s="8"/>
      <c r="F45" s="9"/>
      <c r="G45" s="5">
        <v>1</v>
      </c>
      <c r="H45" s="10">
        <v>3200</v>
      </c>
      <c r="I45" s="11">
        <f t="shared" si="4"/>
        <v>3200</v>
      </c>
      <c r="K45" s="14" t="s">
        <v>70</v>
      </c>
      <c r="L45" s="8"/>
      <c r="M45" s="8"/>
      <c r="N45" s="8"/>
      <c r="O45" s="8"/>
      <c r="P45" s="9"/>
      <c r="Q45" s="5">
        <f t="shared" si="6"/>
        <v>1</v>
      </c>
      <c r="R45" s="10">
        <v>3200</v>
      </c>
      <c r="S45" s="11">
        <f t="shared" si="5"/>
        <v>3200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8600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8600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15400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17600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/>
      <c r="E65" s="10">
        <v>2000</v>
      </c>
      <c r="F65" s="11">
        <f t="shared" si="9"/>
        <v>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0</v>
      </c>
      <c r="O65" s="10">
        <v>2000</v>
      </c>
      <c r="P65" s="11">
        <f t="shared" si="11"/>
        <v>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/>
      <c r="E68" s="10">
        <v>2000</v>
      </c>
      <c r="F68" s="11">
        <f t="shared" si="9"/>
        <v>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0</v>
      </c>
      <c r="O68" s="10">
        <v>2000</v>
      </c>
      <c r="P68" s="11">
        <f t="shared" si="11"/>
        <v>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15400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17600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47600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0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53" t="s">
        <v>130</v>
      </c>
      <c r="H4" s="154"/>
      <c r="I4" s="55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53" t="s">
        <v>131</v>
      </c>
      <c r="H5" s="154"/>
      <c r="I5" s="55" t="s">
        <v>155</v>
      </c>
    </row>
    <row r="6" spans="7:9" ht="18" thickBot="1">
      <c r="G6" s="153" t="s">
        <v>132</v>
      </c>
      <c r="H6" s="154"/>
      <c r="I6" s="56" t="s">
        <v>171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28"/>
      <c r="H7" s="155" t="s">
        <v>133</v>
      </c>
      <c r="I7" s="155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141</v>
      </c>
      <c r="E9" s="95"/>
      <c r="F9" s="2" t="s">
        <v>98</v>
      </c>
      <c r="M9" s="1" t="s">
        <v>38</v>
      </c>
      <c r="N9" s="98" t="str">
        <f>+D9</f>
        <v>ホワイトぱれっと</v>
      </c>
      <c r="O9" s="98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">
        <v>123</v>
      </c>
      <c r="E11" s="89"/>
      <c r="F11" s="3" t="s">
        <v>39</v>
      </c>
      <c r="G11" s="4" t="s">
        <v>124</v>
      </c>
      <c r="H11" s="3" t="s">
        <v>40</v>
      </c>
      <c r="I11" s="4" t="s">
        <v>124</v>
      </c>
      <c r="L11" s="1"/>
      <c r="M11" s="3" t="s">
        <v>0</v>
      </c>
      <c r="N11" s="89" t="str">
        <f>+D11</f>
        <v>芳野　哲也</v>
      </c>
      <c r="O11" s="89"/>
      <c r="P11" s="3" t="s">
        <v>39</v>
      </c>
      <c r="Q11" s="4" t="str">
        <f>+G11</f>
        <v>028-621-5578</v>
      </c>
      <c r="R11" s="3" t="s">
        <v>40</v>
      </c>
      <c r="S11" s="4" t="str">
        <f>+I11</f>
        <v>028-621-5578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/>
      <c r="E17" s="5"/>
      <c r="F17" s="5">
        <v>16</v>
      </c>
      <c r="G17" s="5">
        <f>SUM(D17:F17)</f>
        <v>16</v>
      </c>
      <c r="H17" s="10">
        <v>1600</v>
      </c>
      <c r="I17" s="11">
        <f>SUM(G17)*H17</f>
        <v>25600</v>
      </c>
      <c r="K17" s="7" t="s">
        <v>50</v>
      </c>
      <c r="L17" s="8"/>
      <c r="M17" s="9"/>
      <c r="N17" s="5">
        <f>+D17</f>
        <v>0</v>
      </c>
      <c r="O17" s="5">
        <f aca="true" t="shared" si="0" ref="O17:Q21">+E17</f>
        <v>0</v>
      </c>
      <c r="P17" s="5">
        <f t="shared" si="0"/>
        <v>16</v>
      </c>
      <c r="Q17" s="5">
        <f t="shared" si="0"/>
        <v>16</v>
      </c>
      <c r="R17" s="10">
        <v>2000</v>
      </c>
      <c r="S17" s="11">
        <f>SUM(Q17)*R17</f>
        <v>32000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25600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32000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v>11</v>
      </c>
      <c r="H32" s="10">
        <v>2000</v>
      </c>
      <c r="I32" s="11">
        <f>G32*H32</f>
        <v>22000</v>
      </c>
      <c r="K32" s="14" t="s">
        <v>59</v>
      </c>
      <c r="L32" s="8"/>
      <c r="M32" s="8"/>
      <c r="N32" s="8"/>
      <c r="O32" s="8"/>
      <c r="P32" s="9"/>
      <c r="Q32" s="5">
        <f>+G32</f>
        <v>11</v>
      </c>
      <c r="R32" s="10">
        <v>3000</v>
      </c>
      <c r="S32" s="11">
        <f>Q32*R32</f>
        <v>33000</v>
      </c>
    </row>
    <row r="33" spans="1:19" ht="16.5">
      <c r="A33" s="14" t="s">
        <v>60</v>
      </c>
      <c r="B33" s="8"/>
      <c r="C33" s="8"/>
      <c r="D33" s="8"/>
      <c r="E33" s="8"/>
      <c r="F33" s="9"/>
      <c r="G33" s="5"/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>
        <f>+G33</f>
        <v>0</v>
      </c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v>5</v>
      </c>
      <c r="H34" s="10">
        <v>1000</v>
      </c>
      <c r="I34" s="11">
        <f>G34*H34</f>
        <v>5000</v>
      </c>
      <c r="K34" s="14" t="s">
        <v>7</v>
      </c>
      <c r="L34" s="8"/>
      <c r="M34" s="8"/>
      <c r="N34" s="8"/>
      <c r="O34" s="8"/>
      <c r="P34" s="9"/>
      <c r="Q34" s="5">
        <f>+G34</f>
        <v>5</v>
      </c>
      <c r="R34" s="10">
        <v>1000</v>
      </c>
      <c r="S34" s="11">
        <f>Q34*R34</f>
        <v>5000</v>
      </c>
    </row>
    <row r="35" spans="1:19" ht="16.5">
      <c r="A35" s="14" t="s">
        <v>8</v>
      </c>
      <c r="B35" s="8"/>
      <c r="C35" s="8"/>
      <c r="D35" s="8"/>
      <c r="E35" s="8"/>
      <c r="F35" s="9"/>
      <c r="G35" s="5"/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>
        <f>+G35</f>
        <v>0</v>
      </c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27000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38000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>
        <v>7</v>
      </c>
      <c r="H44" s="10">
        <v>1200</v>
      </c>
      <c r="I44" s="11">
        <f t="shared" si="4"/>
        <v>8400</v>
      </c>
      <c r="K44" s="7" t="s">
        <v>69</v>
      </c>
      <c r="L44" s="8"/>
      <c r="M44" s="8"/>
      <c r="N44" s="8"/>
      <c r="O44" s="8"/>
      <c r="P44" s="9"/>
      <c r="Q44" s="5">
        <f t="shared" si="6"/>
        <v>7</v>
      </c>
      <c r="R44" s="10">
        <v>1200</v>
      </c>
      <c r="S44" s="11">
        <f t="shared" si="5"/>
        <v>8400</v>
      </c>
    </row>
    <row r="45" spans="1:19" ht="16.5">
      <c r="A45" s="14" t="s">
        <v>70</v>
      </c>
      <c r="B45" s="8"/>
      <c r="C45" s="8"/>
      <c r="D45" s="8"/>
      <c r="E45" s="8"/>
      <c r="F45" s="9"/>
      <c r="G45" s="5"/>
      <c r="H45" s="10">
        <v>3200</v>
      </c>
      <c r="I45" s="11">
        <f t="shared" si="4"/>
        <v>0</v>
      </c>
      <c r="K45" s="14" t="s">
        <v>70</v>
      </c>
      <c r="L45" s="8"/>
      <c r="M45" s="8"/>
      <c r="N45" s="8"/>
      <c r="O45" s="8"/>
      <c r="P45" s="9"/>
      <c r="Q45" s="5">
        <f t="shared" si="6"/>
        <v>0</v>
      </c>
      <c r="R45" s="10">
        <v>3200</v>
      </c>
      <c r="S45" s="11">
        <f t="shared" si="5"/>
        <v>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8400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8400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61000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78400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/>
      <c r="E65" s="10">
        <v>2000</v>
      </c>
      <c r="F65" s="11">
        <f t="shared" si="9"/>
        <v>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0</v>
      </c>
      <c r="O65" s="10">
        <v>2000</v>
      </c>
      <c r="P65" s="11">
        <f t="shared" si="11"/>
        <v>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>
        <v>1</v>
      </c>
      <c r="E68" s="10">
        <v>2000</v>
      </c>
      <c r="F68" s="11">
        <f t="shared" si="9"/>
        <v>2000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1</v>
      </c>
      <c r="O68" s="10">
        <v>2000</v>
      </c>
      <c r="P68" s="11">
        <f t="shared" si="11"/>
        <v>2000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2000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2000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2000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2000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63000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80400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110400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0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56" t="s">
        <v>130</v>
      </c>
      <c r="H4" s="157"/>
      <c r="I4" s="54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56" t="s">
        <v>131</v>
      </c>
      <c r="H5" s="157"/>
      <c r="I5" s="54" t="s">
        <v>154</v>
      </c>
    </row>
    <row r="6" spans="7:9" ht="18" thickBot="1">
      <c r="G6" s="156" t="s">
        <v>132</v>
      </c>
      <c r="H6" s="157"/>
      <c r="I6" s="54" t="s">
        <v>172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27"/>
      <c r="H7" s="158" t="s">
        <v>133</v>
      </c>
      <c r="I7" s="158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140</v>
      </c>
      <c r="E9" s="95"/>
      <c r="F9" s="2" t="s">
        <v>98</v>
      </c>
      <c r="M9" s="1" t="s">
        <v>38</v>
      </c>
      <c r="N9" s="98" t="str">
        <f>+D9</f>
        <v>ハート＆スペード</v>
      </c>
      <c r="O9" s="98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">
        <v>125</v>
      </c>
      <c r="E11" s="89"/>
      <c r="F11" s="3" t="s">
        <v>39</v>
      </c>
      <c r="G11" s="4" t="s">
        <v>15</v>
      </c>
      <c r="H11" s="3" t="s">
        <v>40</v>
      </c>
      <c r="I11" s="4" t="s">
        <v>15</v>
      </c>
      <c r="L11" s="1"/>
      <c r="M11" s="3" t="s">
        <v>0</v>
      </c>
      <c r="N11" s="89" t="str">
        <f>+D11</f>
        <v>池田　良博</v>
      </c>
      <c r="O11" s="89"/>
      <c r="P11" s="3" t="s">
        <v>39</v>
      </c>
      <c r="Q11" s="4" t="str">
        <f>+G11</f>
        <v>028-675-2876</v>
      </c>
      <c r="R11" s="3" t="s">
        <v>40</v>
      </c>
      <c r="S11" s="4" t="str">
        <f>+I11</f>
        <v>028-675-2876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/>
      <c r="E17" s="5"/>
      <c r="F17" s="5">
        <v>10</v>
      </c>
      <c r="G17" s="5">
        <f>SUM(D17:F17)</f>
        <v>10</v>
      </c>
      <c r="H17" s="10">
        <v>1600</v>
      </c>
      <c r="I17" s="11">
        <f>SUM(G17)*H17</f>
        <v>16000</v>
      </c>
      <c r="K17" s="7" t="s">
        <v>50</v>
      </c>
      <c r="L17" s="8"/>
      <c r="M17" s="9"/>
      <c r="N17" s="5">
        <f>+D17</f>
        <v>0</v>
      </c>
      <c r="O17" s="5">
        <f aca="true" t="shared" si="0" ref="O17:Q21">+E17</f>
        <v>0</v>
      </c>
      <c r="P17" s="5">
        <f t="shared" si="0"/>
        <v>10</v>
      </c>
      <c r="Q17" s="5">
        <f t="shared" si="0"/>
        <v>10</v>
      </c>
      <c r="R17" s="10">
        <v>2000</v>
      </c>
      <c r="S17" s="11">
        <f>SUM(Q17)*R17</f>
        <v>20000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16000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20000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v>4</v>
      </c>
      <c r="H32" s="10">
        <v>2000</v>
      </c>
      <c r="I32" s="11">
        <f>G32*H32</f>
        <v>8000</v>
      </c>
      <c r="K32" s="14" t="s">
        <v>59</v>
      </c>
      <c r="L32" s="8"/>
      <c r="M32" s="8"/>
      <c r="N32" s="8"/>
      <c r="O32" s="8"/>
      <c r="P32" s="9"/>
      <c r="Q32" s="5">
        <f>+G32</f>
        <v>4</v>
      </c>
      <c r="R32" s="10">
        <v>3000</v>
      </c>
      <c r="S32" s="11">
        <f>Q32*R32</f>
        <v>12000</v>
      </c>
    </row>
    <row r="33" spans="1:19" ht="16.5">
      <c r="A33" s="14" t="s">
        <v>60</v>
      </c>
      <c r="B33" s="8"/>
      <c r="C33" s="8"/>
      <c r="D33" s="8"/>
      <c r="E33" s="8"/>
      <c r="F33" s="9"/>
      <c r="G33" s="5"/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>
        <f>+G33</f>
        <v>0</v>
      </c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v>1</v>
      </c>
      <c r="H34" s="10">
        <v>1000</v>
      </c>
      <c r="I34" s="11">
        <f>G34*H34</f>
        <v>1000</v>
      </c>
      <c r="K34" s="14" t="s">
        <v>7</v>
      </c>
      <c r="L34" s="8"/>
      <c r="M34" s="8"/>
      <c r="N34" s="8"/>
      <c r="O34" s="8"/>
      <c r="P34" s="9"/>
      <c r="Q34" s="5">
        <f>+G34</f>
        <v>1</v>
      </c>
      <c r="R34" s="10">
        <v>1000</v>
      </c>
      <c r="S34" s="11">
        <f>Q34*R34</f>
        <v>1000</v>
      </c>
    </row>
    <row r="35" spans="1:19" ht="16.5">
      <c r="A35" s="14" t="s">
        <v>8</v>
      </c>
      <c r="B35" s="8"/>
      <c r="C35" s="8"/>
      <c r="D35" s="8"/>
      <c r="E35" s="8"/>
      <c r="F35" s="9"/>
      <c r="G35" s="5"/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>
        <f>+G35</f>
        <v>0</v>
      </c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9000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13000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/>
      <c r="H44" s="10">
        <v>1200</v>
      </c>
      <c r="I44" s="11">
        <f t="shared" si="4"/>
        <v>0</v>
      </c>
      <c r="K44" s="7" t="s">
        <v>69</v>
      </c>
      <c r="L44" s="8"/>
      <c r="M44" s="8"/>
      <c r="N44" s="8"/>
      <c r="O44" s="8"/>
      <c r="P44" s="9"/>
      <c r="Q44" s="5">
        <f t="shared" si="6"/>
        <v>0</v>
      </c>
      <c r="R44" s="10">
        <v>1200</v>
      </c>
      <c r="S44" s="11">
        <f t="shared" si="5"/>
        <v>0</v>
      </c>
    </row>
    <row r="45" spans="1:19" ht="16.5">
      <c r="A45" s="14" t="s">
        <v>70</v>
      </c>
      <c r="B45" s="8"/>
      <c r="C45" s="8"/>
      <c r="D45" s="8"/>
      <c r="E45" s="8"/>
      <c r="F45" s="9"/>
      <c r="G45" s="5"/>
      <c r="H45" s="10">
        <v>3200</v>
      </c>
      <c r="I45" s="11">
        <f t="shared" si="4"/>
        <v>0</v>
      </c>
      <c r="K45" s="14" t="s">
        <v>70</v>
      </c>
      <c r="L45" s="8"/>
      <c r="M45" s="8"/>
      <c r="N45" s="8"/>
      <c r="O45" s="8"/>
      <c r="P45" s="9"/>
      <c r="Q45" s="5">
        <f t="shared" si="6"/>
        <v>0</v>
      </c>
      <c r="R45" s="10">
        <v>3200</v>
      </c>
      <c r="S45" s="11">
        <f t="shared" si="5"/>
        <v>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25000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33000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/>
      <c r="E65" s="10">
        <v>2000</v>
      </c>
      <c r="F65" s="11">
        <f t="shared" si="9"/>
        <v>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0</v>
      </c>
      <c r="O65" s="10">
        <v>2000</v>
      </c>
      <c r="P65" s="11">
        <f t="shared" si="11"/>
        <v>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/>
      <c r="E68" s="10">
        <v>2000</v>
      </c>
      <c r="F68" s="11">
        <f t="shared" si="9"/>
        <v>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0</v>
      </c>
      <c r="O68" s="10">
        <v>2000</v>
      </c>
      <c r="P68" s="11">
        <f t="shared" si="11"/>
        <v>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25000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33000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63000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K6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9.00390625" style="2" customWidth="1"/>
    <col min="14" max="14" width="9.125" style="2" customWidth="1"/>
    <col min="15" max="15" width="9.00390625" style="2" customWidth="1"/>
    <col min="16" max="16" width="9.125" style="2" customWidth="1"/>
    <col min="17" max="17" width="10.375" style="2" customWidth="1"/>
    <col min="18" max="18" width="9.125" style="2" customWidth="1"/>
    <col min="19" max="20" width="9.00390625" style="2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60" t="s">
        <v>130</v>
      </c>
      <c r="H4" s="161"/>
      <c r="I4" s="53" t="s">
        <v>152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60" t="s">
        <v>131</v>
      </c>
      <c r="H5" s="161"/>
      <c r="I5" s="53" t="s">
        <v>154</v>
      </c>
    </row>
    <row r="6" spans="7:9" ht="18" thickBot="1">
      <c r="G6" s="160" t="s">
        <v>132</v>
      </c>
      <c r="H6" s="161"/>
      <c r="I6" s="53" t="s">
        <v>173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26"/>
      <c r="H7" s="159" t="s">
        <v>133</v>
      </c>
      <c r="I7" s="159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139</v>
      </c>
      <c r="E9" s="95"/>
      <c r="F9" s="2" t="s">
        <v>98</v>
      </c>
      <c r="M9" s="1" t="s">
        <v>38</v>
      </c>
      <c r="N9" s="98" t="str">
        <f>+D9</f>
        <v>ＩＣＩ</v>
      </c>
      <c r="O9" s="98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">
        <v>22</v>
      </c>
      <c r="E11" s="89"/>
      <c r="F11" s="3" t="s">
        <v>39</v>
      </c>
      <c r="G11" s="4" t="s">
        <v>23</v>
      </c>
      <c r="H11" s="3" t="s">
        <v>40</v>
      </c>
      <c r="I11" s="4"/>
      <c r="L11" s="1"/>
      <c r="M11" s="3" t="s">
        <v>0</v>
      </c>
      <c r="N11" s="89" t="str">
        <f>+D11</f>
        <v>田代　　丞</v>
      </c>
      <c r="O11" s="89"/>
      <c r="P11" s="3" t="s">
        <v>39</v>
      </c>
      <c r="Q11" s="4" t="str">
        <f>+G11</f>
        <v>028-647-1748</v>
      </c>
      <c r="R11" s="3" t="s">
        <v>40</v>
      </c>
      <c r="S11" s="4">
        <f>+I11</f>
        <v>0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>
        <v>2</v>
      </c>
      <c r="E17" s="5"/>
      <c r="F17" s="5"/>
      <c r="G17" s="5">
        <f>SUM(D17:F17)</f>
        <v>2</v>
      </c>
      <c r="H17" s="10">
        <v>1600</v>
      </c>
      <c r="I17" s="11">
        <f>SUM(G17)*H17</f>
        <v>3200</v>
      </c>
      <c r="K17" s="7" t="s">
        <v>50</v>
      </c>
      <c r="L17" s="8"/>
      <c r="M17" s="9"/>
      <c r="N17" s="5">
        <f>+D17</f>
        <v>2</v>
      </c>
      <c r="O17" s="5">
        <f aca="true" t="shared" si="0" ref="O17:Q21">+E17</f>
        <v>0</v>
      </c>
      <c r="P17" s="5">
        <f t="shared" si="0"/>
        <v>0</v>
      </c>
      <c r="Q17" s="5">
        <f t="shared" si="0"/>
        <v>2</v>
      </c>
      <c r="R17" s="10">
        <v>2000</v>
      </c>
      <c r="S17" s="11">
        <f>SUM(Q17)*R17</f>
        <v>4000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3200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4000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/>
      <c r="H32" s="10">
        <v>2000</v>
      </c>
      <c r="I32" s="11">
        <f>G32*H32</f>
        <v>0</v>
      </c>
      <c r="K32" s="14" t="s">
        <v>59</v>
      </c>
      <c r="L32" s="8"/>
      <c r="M32" s="8"/>
      <c r="N32" s="8"/>
      <c r="O32" s="8"/>
      <c r="P32" s="9"/>
      <c r="Q32" s="5">
        <f>+G32</f>
        <v>0</v>
      </c>
      <c r="R32" s="10">
        <v>3000</v>
      </c>
      <c r="S32" s="11">
        <f>Q32*R32</f>
        <v>0</v>
      </c>
    </row>
    <row r="33" spans="1:19" ht="16.5" hidden="1">
      <c r="A33" s="14" t="s">
        <v>60</v>
      </c>
      <c r="B33" s="8"/>
      <c r="C33" s="8"/>
      <c r="D33" s="8"/>
      <c r="E33" s="8"/>
      <c r="F33" s="9"/>
      <c r="G33" s="5"/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>
        <f>+G33</f>
        <v>0</v>
      </c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/>
      <c r="H34" s="10">
        <v>1000</v>
      </c>
      <c r="I34" s="11">
        <f>G34*H34</f>
        <v>0</v>
      </c>
      <c r="K34" s="14" t="s">
        <v>7</v>
      </c>
      <c r="L34" s="8"/>
      <c r="M34" s="8"/>
      <c r="N34" s="8"/>
      <c r="O34" s="8"/>
      <c r="P34" s="9"/>
      <c r="Q34" s="5">
        <f>+G34</f>
        <v>0</v>
      </c>
      <c r="R34" s="10">
        <v>1000</v>
      </c>
      <c r="S34" s="11">
        <f>Q34*R34</f>
        <v>0</v>
      </c>
    </row>
    <row r="35" spans="1:19" ht="16.5">
      <c r="A35" s="14" t="s">
        <v>8</v>
      </c>
      <c r="B35" s="8"/>
      <c r="C35" s="8"/>
      <c r="D35" s="8"/>
      <c r="E35" s="8"/>
      <c r="F35" s="9"/>
      <c r="G35" s="5"/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>
        <f>+G35</f>
        <v>0</v>
      </c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/>
      <c r="H44" s="10">
        <v>1200</v>
      </c>
      <c r="I44" s="11">
        <f t="shared" si="4"/>
        <v>0</v>
      </c>
      <c r="K44" s="7" t="s">
        <v>69</v>
      </c>
      <c r="L44" s="8"/>
      <c r="M44" s="8"/>
      <c r="N44" s="8"/>
      <c r="O44" s="8"/>
      <c r="P44" s="9"/>
      <c r="Q44" s="5">
        <f t="shared" si="6"/>
        <v>0</v>
      </c>
      <c r="R44" s="10">
        <v>1200</v>
      </c>
      <c r="S44" s="11">
        <f t="shared" si="5"/>
        <v>0</v>
      </c>
    </row>
    <row r="45" spans="1:19" ht="16.5">
      <c r="A45" s="14" t="s">
        <v>70</v>
      </c>
      <c r="B45" s="8"/>
      <c r="C45" s="8"/>
      <c r="D45" s="8"/>
      <c r="E45" s="8"/>
      <c r="F45" s="9"/>
      <c r="G45" s="5"/>
      <c r="H45" s="10">
        <v>3200</v>
      </c>
      <c r="I45" s="11">
        <f t="shared" si="4"/>
        <v>0</v>
      </c>
      <c r="K45" s="14" t="s">
        <v>70</v>
      </c>
      <c r="L45" s="8"/>
      <c r="M45" s="8"/>
      <c r="N45" s="8"/>
      <c r="O45" s="8"/>
      <c r="P45" s="9"/>
      <c r="Q45" s="5">
        <f t="shared" si="6"/>
        <v>0</v>
      </c>
      <c r="R45" s="10">
        <v>3200</v>
      </c>
      <c r="S45" s="11">
        <f t="shared" si="5"/>
        <v>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3200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4000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/>
      <c r="E65" s="10">
        <v>2000</v>
      </c>
      <c r="F65" s="11">
        <f t="shared" si="9"/>
        <v>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0</v>
      </c>
      <c r="O65" s="10">
        <v>2000</v>
      </c>
      <c r="P65" s="11">
        <f t="shared" si="11"/>
        <v>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/>
      <c r="E68" s="10">
        <v>2000</v>
      </c>
      <c r="F68" s="11">
        <f t="shared" si="9"/>
        <v>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0</v>
      </c>
      <c r="O68" s="10">
        <v>2000</v>
      </c>
      <c r="P68" s="11">
        <f t="shared" si="11"/>
        <v>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3200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4000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34000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G4:H4"/>
    <mergeCell ref="D5:E5"/>
    <mergeCell ref="G5:H5"/>
    <mergeCell ref="G6:H6"/>
    <mergeCell ref="D7:E7"/>
    <mergeCell ref="H7:I7"/>
    <mergeCell ref="N7:O7"/>
    <mergeCell ref="D9:E9"/>
    <mergeCell ref="N9:O9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A75:C75"/>
    <mergeCell ref="K75:M75"/>
    <mergeCell ref="H86:I86"/>
    <mergeCell ref="R86:S86"/>
    <mergeCell ref="H89:I89"/>
    <mergeCell ref="R89:S89"/>
    <mergeCell ref="R91:S91"/>
    <mergeCell ref="R93:S93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0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60" t="s">
        <v>130</v>
      </c>
      <c r="H4" s="161"/>
      <c r="I4" s="53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60" t="s">
        <v>131</v>
      </c>
      <c r="H5" s="161"/>
      <c r="I5" s="53" t="s">
        <v>155</v>
      </c>
    </row>
    <row r="6" spans="7:9" ht="18" thickBot="1">
      <c r="G6" s="160" t="s">
        <v>132</v>
      </c>
      <c r="H6" s="161"/>
      <c r="I6" s="53" t="s">
        <v>173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26"/>
      <c r="H7" s="159" t="s">
        <v>133</v>
      </c>
      <c r="I7" s="159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139</v>
      </c>
      <c r="E9" s="95"/>
      <c r="F9" s="2" t="s">
        <v>98</v>
      </c>
      <c r="M9" s="1" t="s">
        <v>38</v>
      </c>
      <c r="N9" s="98" t="str">
        <f>+D9</f>
        <v>ＩＣＩ</v>
      </c>
      <c r="O9" s="98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">
        <v>22</v>
      </c>
      <c r="E11" s="89"/>
      <c r="F11" s="3" t="s">
        <v>39</v>
      </c>
      <c r="G11" s="4" t="s">
        <v>23</v>
      </c>
      <c r="H11" s="3" t="s">
        <v>40</v>
      </c>
      <c r="I11" s="4"/>
      <c r="L11" s="1"/>
      <c r="M11" s="3" t="s">
        <v>0</v>
      </c>
      <c r="N11" s="89" t="str">
        <f>+D11</f>
        <v>田代　　丞</v>
      </c>
      <c r="O11" s="89"/>
      <c r="P11" s="3" t="s">
        <v>39</v>
      </c>
      <c r="Q11" s="4" t="str">
        <f>+G11</f>
        <v>028-647-1748</v>
      </c>
      <c r="R11" s="3" t="s">
        <v>40</v>
      </c>
      <c r="S11" s="4">
        <f>+I11</f>
        <v>0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/>
      <c r="E17" s="5"/>
      <c r="F17" s="5">
        <v>18</v>
      </c>
      <c r="G17" s="5">
        <f>SUM(D17:F17)</f>
        <v>18</v>
      </c>
      <c r="H17" s="10">
        <v>1600</v>
      </c>
      <c r="I17" s="11">
        <f>SUM(G17)*H17</f>
        <v>28800</v>
      </c>
      <c r="K17" s="7" t="s">
        <v>50</v>
      </c>
      <c r="L17" s="8"/>
      <c r="M17" s="9"/>
      <c r="N17" s="5">
        <f>+D17</f>
        <v>0</v>
      </c>
      <c r="O17" s="5">
        <f aca="true" t="shared" si="0" ref="O17:Q21">+E17</f>
        <v>0</v>
      </c>
      <c r="P17" s="5">
        <f t="shared" si="0"/>
        <v>18</v>
      </c>
      <c r="Q17" s="5">
        <f t="shared" si="0"/>
        <v>18</v>
      </c>
      <c r="R17" s="10">
        <v>2000</v>
      </c>
      <c r="S17" s="11">
        <f>SUM(Q17)*R17</f>
        <v>36000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28800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36000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v>6</v>
      </c>
      <c r="H32" s="10">
        <v>2000</v>
      </c>
      <c r="I32" s="11">
        <f>G32*H32</f>
        <v>12000</v>
      </c>
      <c r="K32" s="14" t="s">
        <v>59</v>
      </c>
      <c r="L32" s="8"/>
      <c r="M32" s="8"/>
      <c r="N32" s="8"/>
      <c r="O32" s="8"/>
      <c r="P32" s="9"/>
      <c r="Q32" s="5">
        <f>+G32</f>
        <v>6</v>
      </c>
      <c r="R32" s="10">
        <v>3000</v>
      </c>
      <c r="S32" s="11">
        <f>Q32*R32</f>
        <v>18000</v>
      </c>
    </row>
    <row r="33" spans="1:19" ht="16.5">
      <c r="A33" s="14" t="s">
        <v>60</v>
      </c>
      <c r="B33" s="8"/>
      <c r="C33" s="8"/>
      <c r="D33" s="8"/>
      <c r="E33" s="8"/>
      <c r="F33" s="9"/>
      <c r="G33" s="5"/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>
        <f>+G33</f>
        <v>0</v>
      </c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v>3</v>
      </c>
      <c r="H34" s="10">
        <v>1000</v>
      </c>
      <c r="I34" s="11">
        <f>G34*H34</f>
        <v>3000</v>
      </c>
      <c r="K34" s="14" t="s">
        <v>7</v>
      </c>
      <c r="L34" s="8"/>
      <c r="M34" s="8"/>
      <c r="N34" s="8"/>
      <c r="O34" s="8"/>
      <c r="P34" s="9"/>
      <c r="Q34" s="5">
        <f>+G34</f>
        <v>3</v>
      </c>
      <c r="R34" s="10">
        <v>1000</v>
      </c>
      <c r="S34" s="11">
        <f>Q34*R34</f>
        <v>3000</v>
      </c>
    </row>
    <row r="35" spans="1:19" ht="16.5">
      <c r="A35" s="14" t="s">
        <v>8</v>
      </c>
      <c r="B35" s="8"/>
      <c r="C35" s="8"/>
      <c r="D35" s="8"/>
      <c r="E35" s="8"/>
      <c r="F35" s="9"/>
      <c r="G35" s="5"/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>
        <f>+G35</f>
        <v>0</v>
      </c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15000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21000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/>
      <c r="H44" s="10">
        <v>1200</v>
      </c>
      <c r="I44" s="11">
        <f t="shared" si="4"/>
        <v>0</v>
      </c>
      <c r="K44" s="7" t="s">
        <v>69</v>
      </c>
      <c r="L44" s="8"/>
      <c r="M44" s="8"/>
      <c r="N44" s="8"/>
      <c r="O44" s="8"/>
      <c r="P44" s="9"/>
      <c r="Q44" s="5">
        <f t="shared" si="6"/>
        <v>0</v>
      </c>
      <c r="R44" s="10">
        <v>1200</v>
      </c>
      <c r="S44" s="11">
        <f t="shared" si="5"/>
        <v>0</v>
      </c>
    </row>
    <row r="45" spans="1:19" ht="16.5">
      <c r="A45" s="14" t="s">
        <v>70</v>
      </c>
      <c r="B45" s="8"/>
      <c r="C45" s="8"/>
      <c r="D45" s="8"/>
      <c r="E45" s="8"/>
      <c r="F45" s="9"/>
      <c r="G45" s="5"/>
      <c r="H45" s="10">
        <v>3200</v>
      </c>
      <c r="I45" s="11">
        <f t="shared" si="4"/>
        <v>0</v>
      </c>
      <c r="K45" s="14" t="s">
        <v>70</v>
      </c>
      <c r="L45" s="8"/>
      <c r="M45" s="8"/>
      <c r="N45" s="8"/>
      <c r="O45" s="8"/>
      <c r="P45" s="9"/>
      <c r="Q45" s="5">
        <f t="shared" si="6"/>
        <v>0</v>
      </c>
      <c r="R45" s="10">
        <v>3200</v>
      </c>
      <c r="S45" s="11">
        <f t="shared" si="5"/>
        <v>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43800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57000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/>
      <c r="E65" s="10">
        <v>2000</v>
      </c>
      <c r="F65" s="11">
        <f t="shared" si="9"/>
        <v>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0</v>
      </c>
      <c r="O65" s="10">
        <v>2000</v>
      </c>
      <c r="P65" s="11">
        <f t="shared" si="11"/>
        <v>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>
        <v>3</v>
      </c>
      <c r="E68" s="10">
        <v>2000</v>
      </c>
      <c r="F68" s="11">
        <f t="shared" si="9"/>
        <v>6000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3</v>
      </c>
      <c r="O68" s="10">
        <v>2000</v>
      </c>
      <c r="P68" s="11">
        <f t="shared" si="11"/>
        <v>6000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6000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6000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6000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6000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49800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63000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93000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0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62" t="s">
        <v>130</v>
      </c>
      <c r="H4" s="163"/>
      <c r="I4" s="52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62" t="s">
        <v>131</v>
      </c>
      <c r="H5" s="163"/>
      <c r="I5" s="52" t="s">
        <v>155</v>
      </c>
    </row>
    <row r="6" spans="7:9" ht="18" thickBot="1">
      <c r="G6" s="162" t="s">
        <v>132</v>
      </c>
      <c r="H6" s="163"/>
      <c r="I6" s="52" t="s">
        <v>174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25"/>
      <c r="H7" s="164" t="s">
        <v>133</v>
      </c>
      <c r="I7" s="164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138</v>
      </c>
      <c r="E9" s="95"/>
      <c r="F9" s="2" t="s">
        <v>98</v>
      </c>
      <c r="M9" s="1" t="s">
        <v>38</v>
      </c>
      <c r="N9" s="98" t="str">
        <f>+D9</f>
        <v>ジュニア</v>
      </c>
      <c r="O9" s="98"/>
      <c r="P9" s="2" t="s">
        <v>98</v>
      </c>
    </row>
    <row r="10" spans="3:15" ht="16.5">
      <c r="C10" s="1"/>
      <c r="D10" s="21"/>
      <c r="E10" s="21"/>
      <c r="G10" s="2" t="s">
        <v>127</v>
      </c>
      <c r="M10" s="1"/>
      <c r="N10" s="21"/>
      <c r="O10" s="21"/>
    </row>
    <row r="11" spans="2:19" ht="18" customHeight="1">
      <c r="B11" s="1"/>
      <c r="C11" s="3" t="s">
        <v>0</v>
      </c>
      <c r="D11" s="89" t="s">
        <v>126</v>
      </c>
      <c r="E11" s="89"/>
      <c r="F11" s="3" t="s">
        <v>39</v>
      </c>
      <c r="G11" s="4"/>
      <c r="H11" s="3" t="s">
        <v>40</v>
      </c>
      <c r="I11" s="4" t="s">
        <v>128</v>
      </c>
      <c r="L11" s="1"/>
      <c r="M11" s="3" t="s">
        <v>0</v>
      </c>
      <c r="N11" s="89" t="str">
        <f>+D11</f>
        <v>橿渕　光広</v>
      </c>
      <c r="O11" s="89"/>
      <c r="P11" s="3" t="s">
        <v>39</v>
      </c>
      <c r="Q11" s="4">
        <f>+G11</f>
        <v>0</v>
      </c>
      <c r="R11" s="3" t="s">
        <v>40</v>
      </c>
      <c r="S11" s="4" t="str">
        <f>+I11</f>
        <v>0282-24-0931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/>
      <c r="E17" s="5"/>
      <c r="F17" s="5"/>
      <c r="G17" s="5">
        <f>SUM(D17:F17)</f>
        <v>0</v>
      </c>
      <c r="H17" s="10">
        <v>1600</v>
      </c>
      <c r="I17" s="11">
        <f>SUM(G17)*H17</f>
        <v>0</v>
      </c>
      <c r="K17" s="7" t="s">
        <v>50</v>
      </c>
      <c r="L17" s="8"/>
      <c r="M17" s="9"/>
      <c r="N17" s="5">
        <f>+D17</f>
        <v>0</v>
      </c>
      <c r="O17" s="5">
        <f aca="true" t="shared" si="0" ref="O17:Q21">+E17</f>
        <v>0</v>
      </c>
      <c r="P17" s="5">
        <f t="shared" si="0"/>
        <v>0</v>
      </c>
      <c r="Q17" s="5">
        <f t="shared" si="0"/>
        <v>0</v>
      </c>
      <c r="R17" s="10">
        <v>2000</v>
      </c>
      <c r="S17" s="11">
        <f>SUM(Q17)*R17</f>
        <v>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>
        <v>1</v>
      </c>
      <c r="E20" s="5"/>
      <c r="F20" s="5"/>
      <c r="G20" s="5">
        <f>SUM(D20:F20)</f>
        <v>1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1</v>
      </c>
      <c r="O20" s="5">
        <f t="shared" si="0"/>
        <v>0</v>
      </c>
      <c r="P20" s="5">
        <f t="shared" si="0"/>
        <v>0</v>
      </c>
      <c r="Q20" s="5">
        <f t="shared" si="0"/>
        <v>1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>
        <v>3</v>
      </c>
      <c r="E21" s="5"/>
      <c r="F21" s="5"/>
      <c r="G21" s="5">
        <f>SUM(D21:F21)</f>
        <v>3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3</v>
      </c>
      <c r="O21" s="5">
        <f t="shared" si="0"/>
        <v>0</v>
      </c>
      <c r="P21" s="5">
        <f t="shared" si="0"/>
        <v>0</v>
      </c>
      <c r="Q21" s="5">
        <f t="shared" si="0"/>
        <v>3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/>
      <c r="H32" s="10">
        <v>2000</v>
      </c>
      <c r="I32" s="11">
        <f>G32*H32</f>
        <v>0</v>
      </c>
      <c r="K32" s="14" t="s">
        <v>59</v>
      </c>
      <c r="L32" s="8"/>
      <c r="M32" s="8"/>
      <c r="N32" s="8"/>
      <c r="O32" s="8"/>
      <c r="P32" s="9"/>
      <c r="Q32" s="5">
        <f>+G32</f>
        <v>0</v>
      </c>
      <c r="R32" s="10">
        <v>3000</v>
      </c>
      <c r="S32" s="11">
        <f>Q32*R32</f>
        <v>0</v>
      </c>
    </row>
    <row r="33" spans="1:19" ht="16.5">
      <c r="A33" s="14" t="s">
        <v>60</v>
      </c>
      <c r="B33" s="8"/>
      <c r="C33" s="8"/>
      <c r="D33" s="8"/>
      <c r="E33" s="8"/>
      <c r="F33" s="9"/>
      <c r="G33" s="5"/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>
        <f>+G33</f>
        <v>0</v>
      </c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/>
      <c r="H34" s="10">
        <v>1000</v>
      </c>
      <c r="I34" s="11">
        <f>G34*H34</f>
        <v>0</v>
      </c>
      <c r="K34" s="14" t="s">
        <v>7</v>
      </c>
      <c r="L34" s="8"/>
      <c r="M34" s="8"/>
      <c r="N34" s="8"/>
      <c r="O34" s="8"/>
      <c r="P34" s="9"/>
      <c r="Q34" s="5">
        <f>+G34</f>
        <v>0</v>
      </c>
      <c r="R34" s="10">
        <v>1000</v>
      </c>
      <c r="S34" s="11">
        <f>Q34*R34</f>
        <v>0</v>
      </c>
    </row>
    <row r="35" spans="1:19" ht="16.5">
      <c r="A35" s="14" t="s">
        <v>8</v>
      </c>
      <c r="B35" s="8"/>
      <c r="C35" s="8"/>
      <c r="D35" s="8"/>
      <c r="E35" s="8"/>
      <c r="F35" s="9"/>
      <c r="G35" s="5"/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>
        <f>+G35</f>
        <v>0</v>
      </c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/>
      <c r="H44" s="10">
        <v>1200</v>
      </c>
      <c r="I44" s="11">
        <f t="shared" si="4"/>
        <v>0</v>
      </c>
      <c r="K44" s="7" t="s">
        <v>69</v>
      </c>
      <c r="L44" s="8"/>
      <c r="M44" s="8"/>
      <c r="N44" s="8"/>
      <c r="O44" s="8"/>
      <c r="P44" s="9"/>
      <c r="Q44" s="5">
        <f t="shared" si="6"/>
        <v>0</v>
      </c>
      <c r="R44" s="10">
        <v>1200</v>
      </c>
      <c r="S44" s="11">
        <f t="shared" si="5"/>
        <v>0</v>
      </c>
    </row>
    <row r="45" spans="1:19" ht="16.5">
      <c r="A45" s="14" t="s">
        <v>70</v>
      </c>
      <c r="B45" s="8"/>
      <c r="C45" s="8"/>
      <c r="D45" s="8"/>
      <c r="E45" s="8"/>
      <c r="F45" s="9"/>
      <c r="G45" s="5"/>
      <c r="H45" s="10">
        <v>3200</v>
      </c>
      <c r="I45" s="11">
        <f t="shared" si="4"/>
        <v>0</v>
      </c>
      <c r="K45" s="14" t="s">
        <v>70</v>
      </c>
      <c r="L45" s="8"/>
      <c r="M45" s="8"/>
      <c r="N45" s="8"/>
      <c r="O45" s="8"/>
      <c r="P45" s="9"/>
      <c r="Q45" s="5">
        <f t="shared" si="6"/>
        <v>0</v>
      </c>
      <c r="R45" s="10">
        <v>3200</v>
      </c>
      <c r="S45" s="11">
        <f t="shared" si="5"/>
        <v>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>
        <v>1</v>
      </c>
      <c r="E65" s="10">
        <v>2000</v>
      </c>
      <c r="F65" s="11">
        <f t="shared" si="9"/>
        <v>2000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1</v>
      </c>
      <c r="O65" s="10">
        <v>2000</v>
      </c>
      <c r="P65" s="11">
        <f t="shared" si="11"/>
        <v>2000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/>
      <c r="E68" s="10">
        <v>2000</v>
      </c>
      <c r="F68" s="11">
        <f t="shared" si="9"/>
        <v>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0</v>
      </c>
      <c r="O68" s="10">
        <v>2000</v>
      </c>
      <c r="P68" s="11">
        <f t="shared" si="11"/>
        <v>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2000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2000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2000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2000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2000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2000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32000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0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65" t="s">
        <v>130</v>
      </c>
      <c r="H4" s="166"/>
      <c r="I4" s="51" t="s">
        <v>153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65" t="s">
        <v>131</v>
      </c>
      <c r="H5" s="166"/>
      <c r="I5" s="51" t="s">
        <v>155</v>
      </c>
    </row>
    <row r="6" spans="7:9" ht="18" thickBot="1">
      <c r="G6" s="165" t="s">
        <v>132</v>
      </c>
      <c r="H6" s="166"/>
      <c r="I6" s="52" t="s">
        <v>174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24"/>
      <c r="H7" s="167" t="s">
        <v>133</v>
      </c>
      <c r="I7" s="167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138</v>
      </c>
      <c r="E9" s="95"/>
      <c r="F9" s="2" t="s">
        <v>98</v>
      </c>
      <c r="M9" s="1" t="s">
        <v>38</v>
      </c>
      <c r="N9" s="98" t="str">
        <f>+D9</f>
        <v>ジュニア</v>
      </c>
      <c r="O9" s="98"/>
      <c r="P9" s="2" t="s">
        <v>98</v>
      </c>
    </row>
    <row r="10" spans="3:15" ht="16.5">
      <c r="C10" s="1"/>
      <c r="D10" s="21"/>
      <c r="E10" s="21"/>
      <c r="G10" s="2" t="s">
        <v>127</v>
      </c>
      <c r="M10" s="1"/>
      <c r="N10" s="21"/>
      <c r="O10" s="21"/>
    </row>
    <row r="11" spans="2:19" ht="18" customHeight="1">
      <c r="B11" s="1"/>
      <c r="C11" s="3" t="s">
        <v>0</v>
      </c>
      <c r="D11" s="89" t="s">
        <v>126</v>
      </c>
      <c r="E11" s="89"/>
      <c r="F11" s="3" t="s">
        <v>39</v>
      </c>
      <c r="G11" s="4"/>
      <c r="H11" s="3" t="s">
        <v>40</v>
      </c>
      <c r="I11" s="4" t="s">
        <v>128</v>
      </c>
      <c r="L11" s="1"/>
      <c r="M11" s="3" t="s">
        <v>0</v>
      </c>
      <c r="N11" s="89" t="str">
        <f>+D11</f>
        <v>橿渕　光広</v>
      </c>
      <c r="O11" s="89"/>
      <c r="P11" s="3" t="s">
        <v>39</v>
      </c>
      <c r="Q11" s="4">
        <f>+G11</f>
        <v>0</v>
      </c>
      <c r="R11" s="3" t="s">
        <v>40</v>
      </c>
      <c r="S11" s="4" t="str">
        <f>+I11</f>
        <v>0282-24-0931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/>
      <c r="E17" s="5"/>
      <c r="F17" s="5"/>
      <c r="G17" s="5">
        <f>SUM(D17:F17)</f>
        <v>0</v>
      </c>
      <c r="H17" s="10">
        <v>1600</v>
      </c>
      <c r="I17" s="11">
        <f>SUM(G17)*H17</f>
        <v>0</v>
      </c>
      <c r="K17" s="7" t="s">
        <v>50</v>
      </c>
      <c r="L17" s="8"/>
      <c r="M17" s="9"/>
      <c r="N17" s="5">
        <f>+D17</f>
        <v>0</v>
      </c>
      <c r="O17" s="5">
        <f aca="true" t="shared" si="0" ref="O17:Q21">+E17</f>
        <v>0</v>
      </c>
      <c r="P17" s="5">
        <f t="shared" si="0"/>
        <v>0</v>
      </c>
      <c r="Q17" s="5">
        <f t="shared" si="0"/>
        <v>0</v>
      </c>
      <c r="R17" s="10">
        <v>2000</v>
      </c>
      <c r="S17" s="11">
        <f>SUM(Q17)*R17</f>
        <v>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>
        <v>9</v>
      </c>
      <c r="G20" s="5">
        <f>SUM(D20:F20)</f>
        <v>9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9</v>
      </c>
      <c r="Q20" s="5">
        <f t="shared" si="0"/>
        <v>9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>
        <v>8</v>
      </c>
      <c r="G21" s="5">
        <f>SUM(D21:F21)</f>
        <v>8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8</v>
      </c>
      <c r="Q21" s="5">
        <f t="shared" si="0"/>
        <v>8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/>
      <c r="H32" s="10">
        <v>2000</v>
      </c>
      <c r="I32" s="11">
        <f>G32*H32</f>
        <v>0</v>
      </c>
      <c r="K32" s="14" t="s">
        <v>59</v>
      </c>
      <c r="L32" s="8"/>
      <c r="M32" s="8"/>
      <c r="N32" s="8"/>
      <c r="O32" s="8"/>
      <c r="P32" s="9"/>
      <c r="Q32" s="5">
        <f>+G32</f>
        <v>0</v>
      </c>
      <c r="R32" s="10">
        <v>3000</v>
      </c>
      <c r="S32" s="11">
        <f>Q32*R32</f>
        <v>0</v>
      </c>
    </row>
    <row r="33" spans="1:19" ht="16.5">
      <c r="A33" s="14" t="s">
        <v>60</v>
      </c>
      <c r="B33" s="8"/>
      <c r="C33" s="8"/>
      <c r="D33" s="8"/>
      <c r="E33" s="8"/>
      <c r="F33" s="9"/>
      <c r="G33" s="5"/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>
        <f>+G33</f>
        <v>0</v>
      </c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/>
      <c r="H34" s="10">
        <v>1000</v>
      </c>
      <c r="I34" s="11">
        <f>G34*H34</f>
        <v>0</v>
      </c>
      <c r="K34" s="14" t="s">
        <v>7</v>
      </c>
      <c r="L34" s="8"/>
      <c r="M34" s="8"/>
      <c r="N34" s="8"/>
      <c r="O34" s="8"/>
      <c r="P34" s="9"/>
      <c r="Q34" s="5">
        <f>+G34</f>
        <v>0</v>
      </c>
      <c r="R34" s="10">
        <v>1000</v>
      </c>
      <c r="S34" s="11">
        <f>Q34*R34</f>
        <v>0</v>
      </c>
    </row>
    <row r="35" spans="1:19" ht="16.5">
      <c r="A35" s="14" t="s">
        <v>8</v>
      </c>
      <c r="B35" s="8"/>
      <c r="C35" s="8"/>
      <c r="D35" s="8"/>
      <c r="E35" s="8"/>
      <c r="F35" s="9"/>
      <c r="G35" s="5"/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>
        <f>+G35</f>
        <v>0</v>
      </c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/>
      <c r="H44" s="10">
        <v>1200</v>
      </c>
      <c r="I44" s="11">
        <f t="shared" si="4"/>
        <v>0</v>
      </c>
      <c r="K44" s="7" t="s">
        <v>69</v>
      </c>
      <c r="L44" s="8"/>
      <c r="M44" s="8"/>
      <c r="N44" s="8"/>
      <c r="O44" s="8"/>
      <c r="P44" s="9"/>
      <c r="Q44" s="5">
        <f t="shared" si="6"/>
        <v>0</v>
      </c>
      <c r="R44" s="10">
        <v>1200</v>
      </c>
      <c r="S44" s="11">
        <f t="shared" si="5"/>
        <v>0</v>
      </c>
    </row>
    <row r="45" spans="1:19" ht="16.5">
      <c r="A45" s="14" t="s">
        <v>70</v>
      </c>
      <c r="B45" s="8"/>
      <c r="C45" s="8"/>
      <c r="D45" s="8"/>
      <c r="E45" s="8"/>
      <c r="F45" s="9"/>
      <c r="G45" s="5"/>
      <c r="H45" s="10">
        <v>3200</v>
      </c>
      <c r="I45" s="11">
        <f t="shared" si="4"/>
        <v>0</v>
      </c>
      <c r="K45" s="14" t="s">
        <v>70</v>
      </c>
      <c r="L45" s="8"/>
      <c r="M45" s="8"/>
      <c r="N45" s="8"/>
      <c r="O45" s="8"/>
      <c r="P45" s="9"/>
      <c r="Q45" s="5">
        <f t="shared" si="6"/>
        <v>0</v>
      </c>
      <c r="R45" s="10">
        <v>3200</v>
      </c>
      <c r="S45" s="11">
        <f t="shared" si="5"/>
        <v>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/>
      <c r="E64" s="10">
        <v>2000</v>
      </c>
      <c r="F64" s="11">
        <f t="shared" si="9"/>
        <v>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0</v>
      </c>
      <c r="O64" s="10">
        <v>2000</v>
      </c>
      <c r="P64" s="11">
        <f t="shared" si="11"/>
        <v>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>
        <v>15</v>
      </c>
      <c r="E65" s="10">
        <v>2000</v>
      </c>
      <c r="F65" s="11">
        <f t="shared" si="9"/>
        <v>30000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15</v>
      </c>
      <c r="O65" s="10">
        <v>2000</v>
      </c>
      <c r="P65" s="11">
        <f t="shared" si="11"/>
        <v>30000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/>
      <c r="E68" s="10">
        <v>2000</v>
      </c>
      <c r="F68" s="11">
        <f t="shared" si="9"/>
        <v>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0</v>
      </c>
      <c r="O68" s="10">
        <v>2000</v>
      </c>
      <c r="P68" s="11">
        <f t="shared" si="11"/>
        <v>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30000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30000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30000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30000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30000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30000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60000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S99"/>
  <sheetViews>
    <sheetView workbookViewId="0" topLeftCell="U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1.125" style="2" hidden="1" customWidth="1"/>
    <col min="8" max="8" width="9.125" style="2" hidden="1" customWidth="1"/>
    <col min="9" max="9" width="12.375" style="2" hidden="1" customWidth="1"/>
    <col min="10" max="10" width="1.875" style="2" hidden="1" customWidth="1"/>
    <col min="11" max="13" width="0" style="2" hidden="1" customWidth="1"/>
    <col min="14" max="14" width="9.125" style="2" hidden="1" customWidth="1"/>
    <col min="15" max="15" width="0" style="2" hidden="1" customWidth="1"/>
    <col min="16" max="16" width="9.125" style="2" hidden="1" customWidth="1"/>
    <col min="17" max="17" width="10.375" style="2" hidden="1" customWidth="1"/>
    <col min="18" max="18" width="9.125" style="2" hidden="1" customWidth="1"/>
    <col min="19" max="20" width="0" style="2" hidden="1" customWidth="1"/>
    <col min="21" max="16384" width="9.00390625" style="2" customWidth="1"/>
  </cols>
  <sheetData>
    <row r="2" spans="1:11" ht="16.5">
      <c r="A2" s="1" t="s">
        <v>33</v>
      </c>
      <c r="K2" s="1" t="s">
        <v>33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9" ht="18" thickBot="1">
      <c r="G4" s="168" t="s">
        <v>130</v>
      </c>
      <c r="H4" s="169"/>
      <c r="I4" s="50" t="s">
        <v>152</v>
      </c>
    </row>
    <row r="5" spans="3:9" ht="18" thickBot="1">
      <c r="C5" s="2" t="s">
        <v>134</v>
      </c>
      <c r="D5" s="95" t="s">
        <v>135</v>
      </c>
      <c r="E5" s="95"/>
      <c r="F5" s="2" t="s">
        <v>136</v>
      </c>
      <c r="G5" s="168" t="s">
        <v>131</v>
      </c>
      <c r="H5" s="169"/>
      <c r="I5" s="50" t="s">
        <v>154</v>
      </c>
    </row>
    <row r="6" spans="7:9" ht="18" thickBot="1">
      <c r="G6" s="168" t="s">
        <v>132</v>
      </c>
      <c r="H6" s="169"/>
      <c r="I6" s="50" t="s">
        <v>156</v>
      </c>
    </row>
    <row r="7" spans="3:16" ht="18" thickBot="1">
      <c r="C7" s="48" t="s">
        <v>137</v>
      </c>
      <c r="D7" s="95" t="s">
        <v>36</v>
      </c>
      <c r="E7" s="95"/>
      <c r="F7" s="49" t="s">
        <v>37</v>
      </c>
      <c r="G7" s="23"/>
      <c r="H7" s="170" t="s">
        <v>133</v>
      </c>
      <c r="I7" s="170"/>
      <c r="M7" s="3" t="s">
        <v>35</v>
      </c>
      <c r="N7" s="98" t="str">
        <f>+D7</f>
        <v>宇都宮</v>
      </c>
      <c r="O7" s="98"/>
      <c r="P7" s="1" t="s">
        <v>37</v>
      </c>
    </row>
    <row r="9" spans="3:16" ht="18" customHeight="1" thickBot="1">
      <c r="C9" s="49" t="s">
        <v>38</v>
      </c>
      <c r="D9" s="95" t="s">
        <v>129</v>
      </c>
      <c r="E9" s="95"/>
      <c r="F9" s="2" t="s">
        <v>98</v>
      </c>
      <c r="M9" s="1" t="s">
        <v>38</v>
      </c>
      <c r="N9" s="98" t="str">
        <f>+D9</f>
        <v>県庁</v>
      </c>
      <c r="O9" s="98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">
        <v>30</v>
      </c>
      <c r="E11" s="89"/>
      <c r="F11" s="3" t="s">
        <v>39</v>
      </c>
      <c r="G11" s="4" t="s">
        <v>31</v>
      </c>
      <c r="H11" s="3" t="s">
        <v>40</v>
      </c>
      <c r="I11" s="4" t="s">
        <v>32</v>
      </c>
      <c r="L11" s="1"/>
      <c r="M11" s="3" t="s">
        <v>0</v>
      </c>
      <c r="N11" s="89" t="str">
        <f>+D11</f>
        <v>須永　恭広</v>
      </c>
      <c r="O11" s="89"/>
      <c r="P11" s="3" t="s">
        <v>39</v>
      </c>
      <c r="Q11" s="4" t="str">
        <f>+G11</f>
        <v>028-622-0488</v>
      </c>
      <c r="R11" s="3" t="s">
        <v>40</v>
      </c>
      <c r="S11" s="4" t="str">
        <f>+I11</f>
        <v>028-627-7871</v>
      </c>
    </row>
    <row r="13" spans="1:19" ht="27" customHeight="1">
      <c r="A13" s="91" t="s">
        <v>41</v>
      </c>
      <c r="B13" s="91"/>
      <c r="C13" s="91"/>
      <c r="D13" s="91"/>
      <c r="E13" s="91"/>
      <c r="F13" s="91"/>
      <c r="G13" s="91"/>
      <c r="H13" s="91"/>
      <c r="I13" s="91"/>
      <c r="K13" s="91" t="s">
        <v>41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/>
      <c r="E17" s="5"/>
      <c r="F17" s="5">
        <v>41</v>
      </c>
      <c r="G17" s="5">
        <f>SUM(D17:F17)</f>
        <v>41</v>
      </c>
      <c r="H17" s="10">
        <v>1600</v>
      </c>
      <c r="I17" s="11">
        <f>SUM(G17)*H17</f>
        <v>65600</v>
      </c>
      <c r="K17" s="7" t="s">
        <v>50</v>
      </c>
      <c r="L17" s="8"/>
      <c r="M17" s="9"/>
      <c r="N17" s="5">
        <f>+D17</f>
        <v>0</v>
      </c>
      <c r="O17" s="5">
        <f aca="true" t="shared" si="0" ref="O17:Q21">+E17</f>
        <v>0</v>
      </c>
      <c r="P17" s="5">
        <f t="shared" si="0"/>
        <v>41</v>
      </c>
      <c r="Q17" s="5">
        <f t="shared" si="0"/>
        <v>41</v>
      </c>
      <c r="R17" s="10">
        <v>2000</v>
      </c>
      <c r="S17" s="11">
        <f>SUM(Q17)*R17</f>
        <v>82000</v>
      </c>
    </row>
    <row r="18" spans="1:19" ht="16.5">
      <c r="A18" s="7" t="s">
        <v>3</v>
      </c>
      <c r="B18" s="8"/>
      <c r="C18" s="9"/>
      <c r="D18" s="5"/>
      <c r="E18" s="5"/>
      <c r="F18" s="5"/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>
        <f>+D18</f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/>
      <c r="E19" s="5"/>
      <c r="F19" s="5"/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>
        <f>+D19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/>
      <c r="E20" s="5"/>
      <c r="F20" s="5"/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>
        <f>+D20</f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/>
      <c r="E21" s="5"/>
      <c r="F21" s="5"/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>
        <f>+D21</f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52</v>
      </c>
      <c r="I22" s="11">
        <f>SUM(I17:I21)</f>
        <v>65600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82000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/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>
        <f aca="true" t="shared" si="2" ref="Q25:Q30">+G25</f>
        <v>0</v>
      </c>
      <c r="R25" s="10">
        <v>1000</v>
      </c>
      <c r="S25" s="11">
        <f aca="true" t="shared" si="3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/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>
        <f t="shared" si="2"/>
        <v>0</v>
      </c>
      <c r="R26" s="10">
        <v>1000</v>
      </c>
      <c r="S26" s="11">
        <f t="shared" si="3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/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>
        <f t="shared" si="2"/>
        <v>0</v>
      </c>
      <c r="R27" s="10">
        <v>1000</v>
      </c>
      <c r="S27" s="11">
        <f t="shared" si="3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/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>
        <f t="shared" si="2"/>
        <v>0</v>
      </c>
      <c r="R28" s="10">
        <v>1000</v>
      </c>
      <c r="S28" s="11">
        <f t="shared" si="3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/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>
        <f t="shared" si="2"/>
        <v>0</v>
      </c>
      <c r="R29" s="10">
        <v>1000</v>
      </c>
      <c r="S29" s="11">
        <f t="shared" si="3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/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>
        <f t="shared" si="2"/>
        <v>0</v>
      </c>
      <c r="R30" s="10">
        <v>1000</v>
      </c>
      <c r="S30" s="11">
        <f t="shared" si="3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v>31</v>
      </c>
      <c r="H32" s="10">
        <v>2000</v>
      </c>
      <c r="I32" s="11">
        <f>G32*H32</f>
        <v>62000</v>
      </c>
      <c r="K32" s="14" t="s">
        <v>59</v>
      </c>
      <c r="L32" s="8"/>
      <c r="M32" s="8"/>
      <c r="N32" s="8"/>
      <c r="O32" s="8"/>
      <c r="P32" s="9"/>
      <c r="Q32" s="5">
        <f>+G32</f>
        <v>31</v>
      </c>
      <c r="R32" s="10">
        <v>3000</v>
      </c>
      <c r="S32" s="11">
        <f>Q32*R32</f>
        <v>93000</v>
      </c>
    </row>
    <row r="33" spans="1:19" ht="16.5">
      <c r="A33" s="14" t="s">
        <v>60</v>
      </c>
      <c r="B33" s="8"/>
      <c r="C33" s="8"/>
      <c r="D33" s="8"/>
      <c r="E33" s="8"/>
      <c r="F33" s="9"/>
      <c r="G33" s="5">
        <v>2</v>
      </c>
      <c r="H33" s="10">
        <v>1200</v>
      </c>
      <c r="I33" s="11">
        <f>G33*H33</f>
        <v>2400</v>
      </c>
      <c r="K33" s="14" t="s">
        <v>60</v>
      </c>
      <c r="L33" s="8"/>
      <c r="M33" s="8"/>
      <c r="N33" s="8"/>
      <c r="O33" s="8"/>
      <c r="P33" s="9"/>
      <c r="Q33" s="5">
        <f>+G33</f>
        <v>2</v>
      </c>
      <c r="R33" s="10">
        <v>2200</v>
      </c>
      <c r="S33" s="11">
        <f>Q33*R33</f>
        <v>4400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v>9</v>
      </c>
      <c r="H34" s="10">
        <v>1000</v>
      </c>
      <c r="I34" s="11">
        <f>G34*H34</f>
        <v>9000</v>
      </c>
      <c r="K34" s="14" t="s">
        <v>7</v>
      </c>
      <c r="L34" s="8"/>
      <c r="M34" s="8"/>
      <c r="N34" s="8"/>
      <c r="O34" s="8"/>
      <c r="P34" s="9"/>
      <c r="Q34" s="5">
        <f>+G34</f>
        <v>9</v>
      </c>
      <c r="R34" s="10">
        <v>1000</v>
      </c>
      <c r="S34" s="11">
        <f>Q34*R34</f>
        <v>9000</v>
      </c>
    </row>
    <row r="35" spans="1:19" ht="16.5">
      <c r="A35" s="14" t="s">
        <v>8</v>
      </c>
      <c r="B35" s="8"/>
      <c r="C35" s="8"/>
      <c r="D35" s="8"/>
      <c r="E35" s="8"/>
      <c r="F35" s="9"/>
      <c r="G35" s="5"/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>
        <f>+G35</f>
        <v>0</v>
      </c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61</v>
      </c>
      <c r="I36" s="11">
        <f>SUM(I25:I30,I32:I35)</f>
        <v>73400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106400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65</v>
      </c>
      <c r="B40" s="8"/>
      <c r="C40" s="8"/>
      <c r="D40" s="8"/>
      <c r="E40" s="8"/>
      <c r="F40" s="9"/>
      <c r="G40" s="5"/>
      <c r="H40" s="10">
        <v>2700</v>
      </c>
      <c r="I40" s="11">
        <f aca="true" t="shared" si="4" ref="I40:I49">G40*H40</f>
        <v>0</v>
      </c>
      <c r="K40" s="14" t="s">
        <v>65</v>
      </c>
      <c r="L40" s="8"/>
      <c r="M40" s="8"/>
      <c r="N40" s="8"/>
      <c r="O40" s="8"/>
      <c r="P40" s="9"/>
      <c r="Q40" s="5">
        <f>+G40</f>
        <v>0</v>
      </c>
      <c r="R40" s="10">
        <v>2700</v>
      </c>
      <c r="S40" s="11">
        <f aca="true" t="shared" si="5" ref="S40:S49">Q40*R40</f>
        <v>0</v>
      </c>
    </row>
    <row r="41" spans="1:19" ht="16.5">
      <c r="A41" s="14" t="s">
        <v>66</v>
      </c>
      <c r="B41" s="8"/>
      <c r="C41" s="8"/>
      <c r="D41" s="8"/>
      <c r="E41" s="8"/>
      <c r="F41" s="9"/>
      <c r="G41" s="5"/>
      <c r="H41" s="10">
        <v>3700</v>
      </c>
      <c r="I41" s="11">
        <f t="shared" si="4"/>
        <v>0</v>
      </c>
      <c r="K41" s="14" t="s">
        <v>66</v>
      </c>
      <c r="L41" s="8"/>
      <c r="M41" s="8"/>
      <c r="N41" s="8"/>
      <c r="O41" s="8"/>
      <c r="P41" s="9"/>
      <c r="Q41" s="5">
        <f aca="true" t="shared" si="6" ref="Q41:Q49">+G41</f>
        <v>0</v>
      </c>
      <c r="R41" s="10">
        <v>3700</v>
      </c>
      <c r="S41" s="11">
        <f t="shared" si="5"/>
        <v>0</v>
      </c>
    </row>
    <row r="42" spans="1:19" ht="16.5">
      <c r="A42" s="14" t="s">
        <v>67</v>
      </c>
      <c r="B42" s="8"/>
      <c r="C42" s="8"/>
      <c r="D42" s="8"/>
      <c r="E42" s="8"/>
      <c r="F42" s="9"/>
      <c r="G42" s="5"/>
      <c r="H42" s="10">
        <v>3900</v>
      </c>
      <c r="I42" s="11">
        <f t="shared" si="4"/>
        <v>0</v>
      </c>
      <c r="K42" s="14" t="s">
        <v>67</v>
      </c>
      <c r="L42" s="8"/>
      <c r="M42" s="8"/>
      <c r="N42" s="8"/>
      <c r="O42" s="8"/>
      <c r="P42" s="9"/>
      <c r="Q42" s="5">
        <f t="shared" si="6"/>
        <v>0</v>
      </c>
      <c r="R42" s="10">
        <v>3900</v>
      </c>
      <c r="S42" s="11">
        <f t="shared" si="5"/>
        <v>0</v>
      </c>
    </row>
    <row r="43" spans="1:19" ht="16.5">
      <c r="A43" s="14" t="s">
        <v>68</v>
      </c>
      <c r="B43" s="8"/>
      <c r="C43" s="8"/>
      <c r="D43" s="8"/>
      <c r="E43" s="8"/>
      <c r="F43" s="9"/>
      <c r="G43" s="5"/>
      <c r="H43" s="10">
        <v>6500</v>
      </c>
      <c r="I43" s="11">
        <f t="shared" si="4"/>
        <v>0</v>
      </c>
      <c r="K43" s="14" t="s">
        <v>68</v>
      </c>
      <c r="L43" s="8"/>
      <c r="M43" s="8"/>
      <c r="N43" s="8"/>
      <c r="O43" s="8"/>
      <c r="P43" s="9"/>
      <c r="Q43" s="5">
        <f t="shared" si="6"/>
        <v>0</v>
      </c>
      <c r="R43" s="10">
        <v>6500</v>
      </c>
      <c r="S43" s="11">
        <f t="shared" si="5"/>
        <v>0</v>
      </c>
    </row>
    <row r="44" spans="1:19" ht="16.5">
      <c r="A44" s="7" t="s">
        <v>69</v>
      </c>
      <c r="B44" s="8"/>
      <c r="C44" s="8"/>
      <c r="D44" s="8"/>
      <c r="E44" s="8"/>
      <c r="F44" s="9"/>
      <c r="G44" s="5">
        <v>3</v>
      </c>
      <c r="H44" s="10">
        <v>1200</v>
      </c>
      <c r="I44" s="11">
        <f t="shared" si="4"/>
        <v>3600</v>
      </c>
      <c r="K44" s="7" t="s">
        <v>69</v>
      </c>
      <c r="L44" s="8"/>
      <c r="M44" s="8"/>
      <c r="N44" s="8"/>
      <c r="O44" s="8"/>
      <c r="P44" s="9"/>
      <c r="Q44" s="5">
        <f t="shared" si="6"/>
        <v>3</v>
      </c>
      <c r="R44" s="10">
        <v>1200</v>
      </c>
      <c r="S44" s="11">
        <f t="shared" si="5"/>
        <v>3600</v>
      </c>
    </row>
    <row r="45" spans="1:19" ht="16.5">
      <c r="A45" s="14" t="s">
        <v>70</v>
      </c>
      <c r="B45" s="8"/>
      <c r="C45" s="8"/>
      <c r="D45" s="8"/>
      <c r="E45" s="8"/>
      <c r="F45" s="9"/>
      <c r="G45" s="5">
        <v>1</v>
      </c>
      <c r="H45" s="10">
        <v>3200</v>
      </c>
      <c r="I45" s="11">
        <f t="shared" si="4"/>
        <v>3200</v>
      </c>
      <c r="K45" s="14" t="s">
        <v>70</v>
      </c>
      <c r="L45" s="8"/>
      <c r="M45" s="8"/>
      <c r="N45" s="8"/>
      <c r="O45" s="8"/>
      <c r="P45" s="9"/>
      <c r="Q45" s="5">
        <f t="shared" si="6"/>
        <v>1</v>
      </c>
      <c r="R45" s="10">
        <v>3200</v>
      </c>
      <c r="S45" s="11">
        <f t="shared" si="5"/>
        <v>3200</v>
      </c>
    </row>
    <row r="46" spans="1:19" ht="16.5">
      <c r="A46" s="14" t="s">
        <v>71</v>
      </c>
      <c r="B46" s="8"/>
      <c r="C46" s="8"/>
      <c r="D46" s="8"/>
      <c r="E46" s="8"/>
      <c r="F46" s="9"/>
      <c r="G46" s="5"/>
      <c r="H46" s="10">
        <v>3800</v>
      </c>
      <c r="I46" s="11">
        <f t="shared" si="4"/>
        <v>0</v>
      </c>
      <c r="K46" s="14" t="s">
        <v>71</v>
      </c>
      <c r="L46" s="8"/>
      <c r="M46" s="8"/>
      <c r="N46" s="8"/>
      <c r="O46" s="8"/>
      <c r="P46" s="9"/>
      <c r="Q46" s="5">
        <f t="shared" si="6"/>
        <v>0</v>
      </c>
      <c r="R46" s="10">
        <v>3800</v>
      </c>
      <c r="S46" s="11">
        <f t="shared" si="5"/>
        <v>0</v>
      </c>
    </row>
    <row r="47" spans="1:19" ht="16.5">
      <c r="A47" s="14" t="s">
        <v>72</v>
      </c>
      <c r="B47" s="8"/>
      <c r="C47" s="8"/>
      <c r="D47" s="8"/>
      <c r="E47" s="8"/>
      <c r="F47" s="9"/>
      <c r="G47" s="5"/>
      <c r="H47" s="10">
        <v>4300</v>
      </c>
      <c r="I47" s="11">
        <f t="shared" si="4"/>
        <v>0</v>
      </c>
      <c r="K47" s="14" t="s">
        <v>72</v>
      </c>
      <c r="L47" s="8"/>
      <c r="M47" s="8"/>
      <c r="N47" s="8"/>
      <c r="O47" s="8"/>
      <c r="P47" s="9"/>
      <c r="Q47" s="5">
        <f t="shared" si="6"/>
        <v>0</v>
      </c>
      <c r="R47" s="10">
        <v>4300</v>
      </c>
      <c r="S47" s="11">
        <f t="shared" si="5"/>
        <v>0</v>
      </c>
    </row>
    <row r="48" spans="1:19" ht="16.5">
      <c r="A48" s="14" t="s">
        <v>73</v>
      </c>
      <c r="B48" s="8"/>
      <c r="C48" s="8"/>
      <c r="D48" s="8"/>
      <c r="E48" s="8"/>
      <c r="F48" s="9"/>
      <c r="G48" s="5"/>
      <c r="H48" s="10">
        <v>6200</v>
      </c>
      <c r="I48" s="11">
        <f t="shared" si="4"/>
        <v>0</v>
      </c>
      <c r="K48" s="14" t="s">
        <v>73</v>
      </c>
      <c r="L48" s="8"/>
      <c r="M48" s="8"/>
      <c r="N48" s="8"/>
      <c r="O48" s="8"/>
      <c r="P48" s="9"/>
      <c r="Q48" s="5">
        <f t="shared" si="6"/>
        <v>0</v>
      </c>
      <c r="R48" s="10">
        <v>6200</v>
      </c>
      <c r="S48" s="11">
        <f t="shared" si="5"/>
        <v>0</v>
      </c>
    </row>
    <row r="49" spans="1:19" ht="16.5">
      <c r="A49" s="7" t="s">
        <v>74</v>
      </c>
      <c r="B49" s="8"/>
      <c r="C49" s="8"/>
      <c r="D49" s="8"/>
      <c r="E49" s="8"/>
      <c r="F49" s="9"/>
      <c r="G49" s="5"/>
      <c r="H49" s="10">
        <v>1300</v>
      </c>
      <c r="I49" s="11">
        <f t="shared" si="4"/>
        <v>0</v>
      </c>
      <c r="K49" s="7" t="s">
        <v>74</v>
      </c>
      <c r="L49" s="8"/>
      <c r="M49" s="8"/>
      <c r="N49" s="8"/>
      <c r="O49" s="8"/>
      <c r="P49" s="9"/>
      <c r="Q49" s="5">
        <f t="shared" si="6"/>
        <v>0</v>
      </c>
      <c r="R49" s="10">
        <v>1300</v>
      </c>
      <c r="S49" s="11">
        <f t="shared" si="5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75</v>
      </c>
      <c r="I50" s="11">
        <f>SUM(I40:I49)</f>
        <v>6800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6800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97</v>
      </c>
      <c r="H52" s="79">
        <f>I22+I36+I50</f>
        <v>145800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195200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/>
      <c r="E62" s="10">
        <v>2000</v>
      </c>
      <c r="F62" s="11">
        <f>D62*E62</f>
        <v>0</v>
      </c>
      <c r="G62" s="5"/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>
        <f>+D62</f>
        <v>0</v>
      </c>
      <c r="O62" s="10">
        <v>2000</v>
      </c>
      <c r="P62" s="11">
        <f>N62*O62</f>
        <v>0</v>
      </c>
      <c r="Q62" s="5">
        <f>+G62</f>
        <v>0</v>
      </c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/>
      <c r="E63" s="10">
        <v>2000</v>
      </c>
      <c r="F63" s="11">
        <f aca="true" t="shared" si="9" ref="F63:F69">D63*E63</f>
        <v>0</v>
      </c>
      <c r="G63" s="5"/>
      <c r="H63" s="10">
        <v>5000</v>
      </c>
      <c r="I63" s="11">
        <f t="shared" si="7"/>
        <v>0</v>
      </c>
      <c r="K63" s="16" t="s">
        <v>82</v>
      </c>
      <c r="L63" s="8"/>
      <c r="M63" s="9"/>
      <c r="N63" s="5">
        <f aca="true" t="shared" si="10" ref="N63:N69">+D63</f>
        <v>0</v>
      </c>
      <c r="O63" s="10">
        <v>2000</v>
      </c>
      <c r="P63" s="11">
        <f aca="true" t="shared" si="11" ref="P63:P69">N63*O63</f>
        <v>0</v>
      </c>
      <c r="Q63" s="5">
        <f aca="true" t="shared" si="12" ref="Q63:Q69">+G63</f>
        <v>0</v>
      </c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>
        <v>1</v>
      </c>
      <c r="E64" s="10">
        <v>2000</v>
      </c>
      <c r="F64" s="11">
        <f t="shared" si="9"/>
        <v>2000</v>
      </c>
      <c r="G64" s="5"/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f t="shared" si="10"/>
        <v>1</v>
      </c>
      <c r="O64" s="10">
        <v>2000</v>
      </c>
      <c r="P64" s="11">
        <f t="shared" si="11"/>
        <v>2000</v>
      </c>
      <c r="Q64" s="5">
        <f t="shared" si="12"/>
        <v>0</v>
      </c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/>
      <c r="E65" s="10">
        <v>2000</v>
      </c>
      <c r="F65" s="11">
        <f t="shared" si="9"/>
        <v>0</v>
      </c>
      <c r="G65" s="5"/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f t="shared" si="10"/>
        <v>0</v>
      </c>
      <c r="O65" s="10">
        <v>2000</v>
      </c>
      <c r="P65" s="11">
        <f t="shared" si="11"/>
        <v>0</v>
      </c>
      <c r="Q65" s="5">
        <f t="shared" si="12"/>
        <v>0</v>
      </c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/>
      <c r="E66" s="10">
        <v>2000</v>
      </c>
      <c r="F66" s="11">
        <f t="shared" si="9"/>
        <v>0</v>
      </c>
      <c r="G66" s="5"/>
      <c r="H66" s="10">
        <v>5000</v>
      </c>
      <c r="I66" s="11">
        <f t="shared" si="7"/>
        <v>0</v>
      </c>
      <c r="K66" s="16" t="s">
        <v>85</v>
      </c>
      <c r="L66" s="8"/>
      <c r="M66" s="9"/>
      <c r="N66" s="5">
        <f t="shared" si="10"/>
        <v>0</v>
      </c>
      <c r="O66" s="10">
        <v>2000</v>
      </c>
      <c r="P66" s="11">
        <f t="shared" si="11"/>
        <v>0</v>
      </c>
      <c r="Q66" s="5">
        <f t="shared" si="12"/>
        <v>0</v>
      </c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/>
      <c r="E67" s="10">
        <v>2000</v>
      </c>
      <c r="F67" s="11">
        <f t="shared" si="9"/>
        <v>0</v>
      </c>
      <c r="G67" s="5"/>
      <c r="H67" s="10">
        <v>5000</v>
      </c>
      <c r="I67" s="11">
        <f t="shared" si="7"/>
        <v>0</v>
      </c>
      <c r="K67" s="16" t="s">
        <v>86</v>
      </c>
      <c r="L67" s="8"/>
      <c r="M67" s="9"/>
      <c r="N67" s="5">
        <f t="shared" si="10"/>
        <v>0</v>
      </c>
      <c r="O67" s="10">
        <v>2000</v>
      </c>
      <c r="P67" s="11">
        <f t="shared" si="11"/>
        <v>0</v>
      </c>
      <c r="Q67" s="5">
        <f t="shared" si="12"/>
        <v>0</v>
      </c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/>
      <c r="E68" s="10">
        <v>2000</v>
      </c>
      <c r="F68" s="11">
        <f t="shared" si="9"/>
        <v>0</v>
      </c>
      <c r="G68" s="5"/>
      <c r="H68" s="10">
        <v>5000</v>
      </c>
      <c r="I68" s="11">
        <f t="shared" si="7"/>
        <v>0</v>
      </c>
      <c r="K68" s="16" t="s">
        <v>87</v>
      </c>
      <c r="L68" s="8"/>
      <c r="M68" s="9"/>
      <c r="N68" s="5">
        <f t="shared" si="10"/>
        <v>0</v>
      </c>
      <c r="O68" s="10">
        <v>2000</v>
      </c>
      <c r="P68" s="11">
        <f t="shared" si="11"/>
        <v>0</v>
      </c>
      <c r="Q68" s="5">
        <f t="shared" si="12"/>
        <v>0</v>
      </c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/>
      <c r="E69" s="10">
        <v>2000</v>
      </c>
      <c r="F69" s="11">
        <f t="shared" si="9"/>
        <v>0</v>
      </c>
      <c r="G69" s="5"/>
      <c r="H69" s="10">
        <v>5000</v>
      </c>
      <c r="I69" s="11">
        <f t="shared" si="7"/>
        <v>0</v>
      </c>
      <c r="K69" s="16" t="s">
        <v>88</v>
      </c>
      <c r="L69" s="8"/>
      <c r="M69" s="9"/>
      <c r="N69" s="5">
        <f t="shared" si="10"/>
        <v>0</v>
      </c>
      <c r="O69" s="10">
        <v>2000</v>
      </c>
      <c r="P69" s="11">
        <f t="shared" si="11"/>
        <v>0</v>
      </c>
      <c r="Q69" s="5">
        <f t="shared" si="12"/>
        <v>0</v>
      </c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2000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2000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/>
      <c r="E76" s="10">
        <v>4000</v>
      </c>
      <c r="F76" s="11">
        <f aca="true" t="shared" si="13" ref="F76:F83">D76*E76</f>
        <v>0</v>
      </c>
      <c r="G76" s="5"/>
      <c r="H76" s="10">
        <v>15000</v>
      </c>
      <c r="I76" s="11">
        <f aca="true" t="shared" si="14" ref="I76:I83">G76*H76</f>
        <v>0</v>
      </c>
      <c r="K76" s="16" t="s">
        <v>81</v>
      </c>
      <c r="L76" s="8"/>
      <c r="M76" s="9"/>
      <c r="N76" s="5">
        <f>+D76</f>
        <v>0</v>
      </c>
      <c r="O76" s="10">
        <v>4000</v>
      </c>
      <c r="P76" s="11">
        <f aca="true" t="shared" si="15" ref="P76:P83">N76*O76</f>
        <v>0</v>
      </c>
      <c r="Q76" s="5">
        <f>+G76</f>
        <v>0</v>
      </c>
      <c r="R76" s="10">
        <v>15000</v>
      </c>
      <c r="S76" s="11">
        <f aca="true" t="shared" si="16" ref="S76:S83">Q76*R76</f>
        <v>0</v>
      </c>
    </row>
    <row r="77" spans="1:19" ht="20.25" customHeight="1">
      <c r="A77" s="16" t="s">
        <v>82</v>
      </c>
      <c r="B77" s="8"/>
      <c r="C77" s="9"/>
      <c r="D77" s="5"/>
      <c r="E77" s="10">
        <v>4000</v>
      </c>
      <c r="F77" s="11">
        <f t="shared" si="13"/>
        <v>0</v>
      </c>
      <c r="G77" s="5"/>
      <c r="H77" s="10">
        <v>15000</v>
      </c>
      <c r="I77" s="11">
        <f t="shared" si="14"/>
        <v>0</v>
      </c>
      <c r="K77" s="16" t="s">
        <v>82</v>
      </c>
      <c r="L77" s="8"/>
      <c r="M77" s="9"/>
      <c r="N77" s="5">
        <f aca="true" t="shared" si="17" ref="N77:N83">+D77</f>
        <v>0</v>
      </c>
      <c r="O77" s="10">
        <v>4000</v>
      </c>
      <c r="P77" s="11">
        <f t="shared" si="15"/>
        <v>0</v>
      </c>
      <c r="Q77" s="5">
        <f aca="true" t="shared" si="18" ref="Q77:Q83">+G77</f>
        <v>0</v>
      </c>
      <c r="R77" s="10">
        <v>15000</v>
      </c>
      <c r="S77" s="11">
        <f t="shared" si="16"/>
        <v>0</v>
      </c>
    </row>
    <row r="78" spans="1:19" ht="20.25" customHeight="1">
      <c r="A78" s="16" t="s">
        <v>83</v>
      </c>
      <c r="B78" s="8"/>
      <c r="C78" s="9"/>
      <c r="D78" s="5"/>
      <c r="E78" s="10">
        <v>4000</v>
      </c>
      <c r="F78" s="11">
        <f t="shared" si="13"/>
        <v>0</v>
      </c>
      <c r="G78" s="5"/>
      <c r="H78" s="10">
        <v>15000</v>
      </c>
      <c r="I78" s="11">
        <f t="shared" si="14"/>
        <v>0</v>
      </c>
      <c r="K78" s="16" t="s">
        <v>83</v>
      </c>
      <c r="L78" s="8"/>
      <c r="M78" s="9"/>
      <c r="N78" s="5">
        <f t="shared" si="17"/>
        <v>0</v>
      </c>
      <c r="O78" s="10">
        <v>4000</v>
      </c>
      <c r="P78" s="11">
        <f t="shared" si="15"/>
        <v>0</v>
      </c>
      <c r="Q78" s="5">
        <f t="shared" si="18"/>
        <v>0</v>
      </c>
      <c r="R78" s="10">
        <v>15000</v>
      </c>
      <c r="S78" s="11">
        <f t="shared" si="16"/>
        <v>0</v>
      </c>
    </row>
    <row r="79" spans="1:19" ht="20.25" customHeight="1">
      <c r="A79" s="16" t="s">
        <v>84</v>
      </c>
      <c r="B79" s="8"/>
      <c r="C79" s="9"/>
      <c r="D79" s="5"/>
      <c r="E79" s="10">
        <v>4000</v>
      </c>
      <c r="F79" s="11">
        <f t="shared" si="13"/>
        <v>0</v>
      </c>
      <c r="G79" s="5"/>
      <c r="H79" s="10">
        <v>15000</v>
      </c>
      <c r="I79" s="11">
        <f t="shared" si="14"/>
        <v>0</v>
      </c>
      <c r="K79" s="16" t="s">
        <v>84</v>
      </c>
      <c r="L79" s="8"/>
      <c r="M79" s="9"/>
      <c r="N79" s="5">
        <f t="shared" si="17"/>
        <v>0</v>
      </c>
      <c r="O79" s="10">
        <v>4000</v>
      </c>
      <c r="P79" s="11">
        <f t="shared" si="15"/>
        <v>0</v>
      </c>
      <c r="Q79" s="5">
        <f t="shared" si="18"/>
        <v>0</v>
      </c>
      <c r="R79" s="10">
        <v>15000</v>
      </c>
      <c r="S79" s="11">
        <f t="shared" si="16"/>
        <v>0</v>
      </c>
    </row>
    <row r="80" spans="1:19" ht="20.25" customHeight="1">
      <c r="A80" s="16" t="s">
        <v>85</v>
      </c>
      <c r="B80" s="8"/>
      <c r="C80" s="9"/>
      <c r="D80" s="5"/>
      <c r="E80" s="10">
        <v>4000</v>
      </c>
      <c r="F80" s="11">
        <f t="shared" si="13"/>
        <v>0</v>
      </c>
      <c r="G80" s="5"/>
      <c r="H80" s="10">
        <v>15000</v>
      </c>
      <c r="I80" s="11">
        <f t="shared" si="14"/>
        <v>0</v>
      </c>
      <c r="K80" s="16" t="s">
        <v>85</v>
      </c>
      <c r="L80" s="8"/>
      <c r="M80" s="9"/>
      <c r="N80" s="5">
        <f t="shared" si="17"/>
        <v>0</v>
      </c>
      <c r="O80" s="10">
        <v>4000</v>
      </c>
      <c r="P80" s="11">
        <f t="shared" si="15"/>
        <v>0</v>
      </c>
      <c r="Q80" s="5">
        <f t="shared" si="18"/>
        <v>0</v>
      </c>
      <c r="R80" s="10">
        <v>15000</v>
      </c>
      <c r="S80" s="11">
        <f t="shared" si="16"/>
        <v>0</v>
      </c>
    </row>
    <row r="81" spans="1:19" ht="20.25" customHeight="1">
      <c r="A81" s="16" t="s">
        <v>86</v>
      </c>
      <c r="B81" s="8"/>
      <c r="C81" s="9"/>
      <c r="D81" s="5"/>
      <c r="E81" s="10">
        <v>4000</v>
      </c>
      <c r="F81" s="11">
        <f t="shared" si="13"/>
        <v>0</v>
      </c>
      <c r="G81" s="5"/>
      <c r="H81" s="10">
        <v>15000</v>
      </c>
      <c r="I81" s="11">
        <f t="shared" si="14"/>
        <v>0</v>
      </c>
      <c r="K81" s="16" t="s">
        <v>86</v>
      </c>
      <c r="L81" s="8"/>
      <c r="M81" s="9"/>
      <c r="N81" s="5">
        <f t="shared" si="17"/>
        <v>0</v>
      </c>
      <c r="O81" s="10">
        <v>4000</v>
      </c>
      <c r="P81" s="11">
        <f t="shared" si="15"/>
        <v>0</v>
      </c>
      <c r="Q81" s="5">
        <f t="shared" si="18"/>
        <v>0</v>
      </c>
      <c r="R81" s="10">
        <v>15000</v>
      </c>
      <c r="S81" s="11">
        <f t="shared" si="16"/>
        <v>0</v>
      </c>
    </row>
    <row r="82" spans="1:19" ht="20.25" customHeight="1">
      <c r="A82" s="16" t="s">
        <v>87</v>
      </c>
      <c r="B82" s="8"/>
      <c r="C82" s="9"/>
      <c r="D82" s="5"/>
      <c r="E82" s="10">
        <v>4000</v>
      </c>
      <c r="F82" s="11">
        <f t="shared" si="13"/>
        <v>0</v>
      </c>
      <c r="G82" s="5"/>
      <c r="H82" s="10">
        <v>15000</v>
      </c>
      <c r="I82" s="11">
        <f t="shared" si="14"/>
        <v>0</v>
      </c>
      <c r="K82" s="16" t="s">
        <v>87</v>
      </c>
      <c r="L82" s="8"/>
      <c r="M82" s="9"/>
      <c r="N82" s="5">
        <f t="shared" si="17"/>
        <v>0</v>
      </c>
      <c r="O82" s="10">
        <v>4000</v>
      </c>
      <c r="P82" s="11">
        <f t="shared" si="15"/>
        <v>0</v>
      </c>
      <c r="Q82" s="5">
        <f t="shared" si="18"/>
        <v>0</v>
      </c>
      <c r="R82" s="10">
        <v>15000</v>
      </c>
      <c r="S82" s="11">
        <f t="shared" si="16"/>
        <v>0</v>
      </c>
    </row>
    <row r="83" spans="1:19" ht="20.25" customHeight="1">
      <c r="A83" s="16" t="s">
        <v>88</v>
      </c>
      <c r="B83" s="8"/>
      <c r="C83" s="9"/>
      <c r="D83" s="5"/>
      <c r="E83" s="10">
        <v>4000</v>
      </c>
      <c r="F83" s="11">
        <f t="shared" si="13"/>
        <v>0</v>
      </c>
      <c r="G83" s="5"/>
      <c r="H83" s="10">
        <v>15000</v>
      </c>
      <c r="I83" s="11">
        <f t="shared" si="14"/>
        <v>0</v>
      </c>
      <c r="K83" s="16" t="s">
        <v>88</v>
      </c>
      <c r="L83" s="8"/>
      <c r="M83" s="9"/>
      <c r="N83" s="5">
        <f t="shared" si="17"/>
        <v>0</v>
      </c>
      <c r="O83" s="10">
        <v>4000</v>
      </c>
      <c r="P83" s="11">
        <f t="shared" si="15"/>
        <v>0</v>
      </c>
      <c r="Q83" s="5">
        <f t="shared" si="18"/>
        <v>0</v>
      </c>
      <c r="R83" s="10">
        <v>15000</v>
      </c>
      <c r="S83" s="11">
        <f t="shared" si="16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/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92</v>
      </c>
      <c r="H86" s="79">
        <f>F70+I70+F84+I84</f>
        <v>2000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2000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93</v>
      </c>
      <c r="H89" s="78">
        <f>H52+H86</f>
        <v>147800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197200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>
        <v>30000</v>
      </c>
      <c r="S91" s="83"/>
    </row>
    <row r="93" spans="7:19" ht="16.5">
      <c r="G93" s="3"/>
      <c r="Q93" s="3" t="s">
        <v>96</v>
      </c>
      <c r="R93" s="79">
        <f>R89+R91</f>
        <v>227200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3">
    <mergeCell ref="D3:F3"/>
    <mergeCell ref="N3:P3"/>
    <mergeCell ref="D7:E7"/>
    <mergeCell ref="N7:O7"/>
    <mergeCell ref="D9:E9"/>
    <mergeCell ref="N9:O9"/>
    <mergeCell ref="G4:H4"/>
    <mergeCell ref="H7:I7"/>
    <mergeCell ref="G5:H5"/>
    <mergeCell ref="G6:H6"/>
    <mergeCell ref="D5:E5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/>
  <pageMargins left="0.56" right="0.7086614173228347" top="0.7480314960629921" bottom="0.7480314960629921" header="0.31496062992125984" footer="0.31496062992125984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9"/>
  <sheetViews>
    <sheetView showZeros="0" zoomScale="75" zoomScaleNormal="75" zoomScaleSheetLayoutView="75" workbookViewId="0" topLeftCell="K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2.125" style="2" hidden="1" customWidth="1"/>
    <col min="8" max="8" width="9.125" style="2" hidden="1" customWidth="1"/>
    <col min="9" max="9" width="13.375" style="2" hidden="1" customWidth="1"/>
    <col min="10" max="10" width="1.12109375" style="2" hidden="1" customWidth="1"/>
    <col min="11" max="13" width="9.00390625" style="2" customWidth="1"/>
    <col min="14" max="14" width="9.125" style="2" customWidth="1"/>
    <col min="15" max="15" width="9.00390625" style="2" customWidth="1"/>
    <col min="16" max="16" width="9.125" style="2" customWidth="1"/>
    <col min="17" max="17" width="12.00390625" style="2" customWidth="1"/>
    <col min="18" max="18" width="9.125" style="2" customWidth="1"/>
    <col min="19" max="19" width="13.50390625" style="2" customWidth="1"/>
    <col min="20" max="20" width="2.125" style="2" customWidth="1"/>
    <col min="21" max="16384" width="9.00390625" style="2" customWidth="1"/>
  </cols>
  <sheetData>
    <row r="2" spans="1:11" ht="16.5">
      <c r="A2" s="1" t="s">
        <v>180</v>
      </c>
      <c r="K2" s="1" t="s">
        <v>180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19" ht="18" thickBot="1">
      <c r="G4" s="92" t="s">
        <v>130</v>
      </c>
      <c r="H4" s="93"/>
      <c r="I4" s="74" t="s">
        <v>152</v>
      </c>
      <c r="Q4" s="92" t="s">
        <v>130</v>
      </c>
      <c r="R4" s="93"/>
      <c r="S4" s="74" t="s">
        <v>152</v>
      </c>
    </row>
    <row r="5" spans="4:19" ht="18" thickBot="1">
      <c r="D5" s="97"/>
      <c r="E5" s="97"/>
      <c r="G5" s="92" t="s">
        <v>131</v>
      </c>
      <c r="H5" s="93"/>
      <c r="I5" s="74" t="s">
        <v>188</v>
      </c>
      <c r="Q5" s="92" t="s">
        <v>131</v>
      </c>
      <c r="R5" s="93"/>
      <c r="S5" s="74" t="s">
        <v>188</v>
      </c>
    </row>
    <row r="6" spans="7:19" ht="18" thickBot="1">
      <c r="G6" s="92" t="s">
        <v>132</v>
      </c>
      <c r="H6" s="93"/>
      <c r="I6" s="74" t="str">
        <f>+S6</f>
        <v>030</v>
      </c>
      <c r="Q6" s="92" t="s">
        <v>132</v>
      </c>
      <c r="R6" s="93"/>
      <c r="S6" s="74" t="s">
        <v>206</v>
      </c>
    </row>
    <row r="7" spans="7:19" ht="16.5">
      <c r="G7" s="47"/>
      <c r="H7" s="94" t="s">
        <v>133</v>
      </c>
      <c r="I7" s="94"/>
      <c r="Q7" s="47"/>
      <c r="R7" s="94" t="s">
        <v>133</v>
      </c>
      <c r="S7" s="94"/>
    </row>
    <row r="8" spans="9:19" ht="16.5">
      <c r="I8" s="3" t="s">
        <v>183</v>
      </c>
      <c r="S8" s="3" t="s">
        <v>183</v>
      </c>
    </row>
    <row r="9" spans="3:16" ht="18" customHeight="1" thickBot="1">
      <c r="C9" s="76" t="s">
        <v>182</v>
      </c>
      <c r="D9" s="95" t="str">
        <f>+N9</f>
        <v>ホワイトぱれっと</v>
      </c>
      <c r="E9" s="95"/>
      <c r="F9" s="2" t="s">
        <v>98</v>
      </c>
      <c r="M9" s="76" t="s">
        <v>182</v>
      </c>
      <c r="N9" s="95" t="s">
        <v>141</v>
      </c>
      <c r="O9" s="95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tr">
        <f>+N11</f>
        <v>芳野　哲也</v>
      </c>
      <c r="E11" s="89"/>
      <c r="F11" s="3" t="s">
        <v>39</v>
      </c>
      <c r="G11" s="4" t="str">
        <f>+Q11</f>
        <v>028-621-5578</v>
      </c>
      <c r="H11" s="3" t="s">
        <v>40</v>
      </c>
      <c r="I11" s="75" t="str">
        <f>+S11</f>
        <v>028-621-5578</v>
      </c>
      <c r="L11" s="1"/>
      <c r="M11" s="3" t="s">
        <v>0</v>
      </c>
      <c r="N11" s="89" t="s">
        <v>123</v>
      </c>
      <c r="O11" s="89"/>
      <c r="P11" s="3" t="s">
        <v>39</v>
      </c>
      <c r="Q11" s="75" t="s">
        <v>124</v>
      </c>
      <c r="R11" s="3" t="s">
        <v>40</v>
      </c>
      <c r="S11" s="75" t="s">
        <v>124</v>
      </c>
    </row>
    <row r="13" spans="1:19" ht="27" customHeight="1">
      <c r="A13" s="91" t="s">
        <v>181</v>
      </c>
      <c r="B13" s="91"/>
      <c r="C13" s="91"/>
      <c r="D13" s="91"/>
      <c r="E13" s="91"/>
      <c r="F13" s="91"/>
      <c r="G13" s="91"/>
      <c r="H13" s="91"/>
      <c r="I13" s="91"/>
      <c r="K13" s="91" t="s">
        <v>181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>
        <f aca="true" t="shared" si="0" ref="D17:F21">+N17</f>
        <v>0</v>
      </c>
      <c r="E17" s="5">
        <f t="shared" si="0"/>
        <v>0</v>
      </c>
      <c r="F17" s="5">
        <f>+P17</f>
        <v>1</v>
      </c>
      <c r="G17" s="5">
        <f>SUM(D17:F17)</f>
        <v>1</v>
      </c>
      <c r="H17" s="10">
        <v>1600</v>
      </c>
      <c r="I17" s="11">
        <f>SUM(G17)*H17</f>
        <v>1600</v>
      </c>
      <c r="K17" s="7" t="s">
        <v>50</v>
      </c>
      <c r="L17" s="8"/>
      <c r="M17" s="9"/>
      <c r="N17" s="5"/>
      <c r="O17" s="5"/>
      <c r="P17" s="5">
        <v>1</v>
      </c>
      <c r="Q17" s="5">
        <f>+G17</f>
        <v>1</v>
      </c>
      <c r="R17" s="10">
        <v>2000</v>
      </c>
      <c r="S17" s="11">
        <f>SUM(Q17)*R17</f>
        <v>2000</v>
      </c>
    </row>
    <row r="18" spans="1:19" ht="16.5">
      <c r="A18" s="7" t="s">
        <v>3</v>
      </c>
      <c r="B18" s="8"/>
      <c r="C18" s="9"/>
      <c r="D18" s="5">
        <f t="shared" si="0"/>
        <v>0</v>
      </c>
      <c r="E18" s="5">
        <f t="shared" si="0"/>
        <v>0</v>
      </c>
      <c r="F18" s="5">
        <f t="shared" si="0"/>
        <v>0</v>
      </c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/>
      <c r="O18" s="5"/>
      <c r="P18" s="5"/>
      <c r="Q18" s="5">
        <f>+G18</f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>
        <f t="shared" si="0"/>
        <v>0</v>
      </c>
      <c r="E19" s="5">
        <f t="shared" si="0"/>
        <v>0</v>
      </c>
      <c r="F19" s="5">
        <f t="shared" si="0"/>
        <v>0</v>
      </c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/>
      <c r="O19" s="5"/>
      <c r="P19" s="5"/>
      <c r="Q19" s="5">
        <f>+G19</f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>
        <f t="shared" si="0"/>
        <v>0</v>
      </c>
      <c r="E20" s="5">
        <f t="shared" si="0"/>
        <v>0</v>
      </c>
      <c r="F20" s="5">
        <f t="shared" si="0"/>
        <v>0</v>
      </c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/>
      <c r="O20" s="5"/>
      <c r="P20" s="5"/>
      <c r="Q20" s="5">
        <f>+G20</f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>
        <f>+N21</f>
        <v>0</v>
      </c>
      <c r="E21" s="5">
        <f t="shared" si="0"/>
        <v>0</v>
      </c>
      <c r="F21" s="5">
        <f t="shared" si="0"/>
        <v>0</v>
      </c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/>
      <c r="O21" s="5"/>
      <c r="P21" s="5"/>
      <c r="Q21" s="5"/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184</v>
      </c>
      <c r="I22" s="11">
        <f>SUM(I17:I21)</f>
        <v>1600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2000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>
        <f>+Q25</f>
        <v>0</v>
      </c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/>
      <c r="R25" s="10">
        <v>1000</v>
      </c>
      <c r="S25" s="11">
        <f aca="true" t="shared" si="2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>
        <f aca="true" t="shared" si="3" ref="G26:G35">+Q26</f>
        <v>0</v>
      </c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/>
      <c r="R26" s="10">
        <v>1000</v>
      </c>
      <c r="S26" s="11">
        <f t="shared" si="2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>
        <f t="shared" si="3"/>
        <v>0</v>
      </c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/>
      <c r="R27" s="10">
        <v>1000</v>
      </c>
      <c r="S27" s="11">
        <f t="shared" si="2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>
        <f t="shared" si="3"/>
        <v>0</v>
      </c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/>
      <c r="R28" s="10">
        <v>1000</v>
      </c>
      <c r="S28" s="11">
        <f t="shared" si="2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>
        <f t="shared" si="3"/>
        <v>0</v>
      </c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/>
      <c r="R29" s="10">
        <v>1000</v>
      </c>
      <c r="S29" s="11">
        <f t="shared" si="2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>
        <f t="shared" si="3"/>
        <v>0</v>
      </c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/>
      <c r="R30" s="10">
        <v>1000</v>
      </c>
      <c r="S30" s="11">
        <f t="shared" si="2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f t="shared" si="3"/>
        <v>1</v>
      </c>
      <c r="H32" s="10">
        <v>2000</v>
      </c>
      <c r="I32" s="11">
        <f>G32*H32</f>
        <v>2000</v>
      </c>
      <c r="K32" s="14" t="s">
        <v>59</v>
      </c>
      <c r="L32" s="8"/>
      <c r="M32" s="8"/>
      <c r="N32" s="8"/>
      <c r="O32" s="8"/>
      <c r="P32" s="9"/>
      <c r="Q32" s="5">
        <v>1</v>
      </c>
      <c r="R32" s="10">
        <v>3000</v>
      </c>
      <c r="S32" s="11">
        <f>Q32*R32</f>
        <v>3000</v>
      </c>
    </row>
    <row r="33" spans="1:19" ht="16.5" hidden="1">
      <c r="A33" s="14" t="s">
        <v>60</v>
      </c>
      <c r="B33" s="8"/>
      <c r="C33" s="8"/>
      <c r="D33" s="8"/>
      <c r="E33" s="8"/>
      <c r="F33" s="9"/>
      <c r="G33" s="5">
        <f t="shared" si="3"/>
        <v>0</v>
      </c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/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f t="shared" si="3"/>
        <v>0</v>
      </c>
      <c r="H34" s="10">
        <v>1000</v>
      </c>
      <c r="I34" s="11">
        <f>G34*H34</f>
        <v>0</v>
      </c>
      <c r="K34" s="14" t="s">
        <v>7</v>
      </c>
      <c r="L34" s="8"/>
      <c r="M34" s="8"/>
      <c r="N34" s="8"/>
      <c r="O34" s="8"/>
      <c r="P34" s="9"/>
      <c r="Q34" s="5"/>
      <c r="R34" s="10">
        <v>1000</v>
      </c>
      <c r="S34" s="11">
        <f>Q34*R34</f>
        <v>0</v>
      </c>
    </row>
    <row r="35" spans="1:19" ht="16.5">
      <c r="A35" s="14" t="s">
        <v>8</v>
      </c>
      <c r="B35" s="8"/>
      <c r="C35" s="8"/>
      <c r="D35" s="8"/>
      <c r="E35" s="8"/>
      <c r="F35" s="9"/>
      <c r="G35" s="5">
        <f t="shared" si="3"/>
        <v>0</v>
      </c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/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184</v>
      </c>
      <c r="I36" s="11">
        <f>SUM(I25:I30,I32:I35)</f>
        <v>2000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3000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66</v>
      </c>
      <c r="B40" s="8"/>
      <c r="C40" s="8"/>
      <c r="D40" s="8"/>
      <c r="E40" s="8"/>
      <c r="F40" s="9"/>
      <c r="G40" s="5">
        <f aca="true" t="shared" si="4" ref="G40:G49">+Q40</f>
        <v>0</v>
      </c>
      <c r="H40" s="10">
        <v>4200</v>
      </c>
      <c r="I40" s="11">
        <f aca="true" t="shared" si="5" ref="I40:I49">G40*H40</f>
        <v>0</v>
      </c>
      <c r="K40" s="14" t="s">
        <v>66</v>
      </c>
      <c r="L40" s="8"/>
      <c r="M40" s="8"/>
      <c r="N40" s="8"/>
      <c r="O40" s="8"/>
      <c r="P40" s="9"/>
      <c r="Q40" s="5"/>
      <c r="R40" s="10">
        <v>4200</v>
      </c>
      <c r="S40" s="11">
        <f aca="true" t="shared" si="6" ref="S40:S49">Q40*R40</f>
        <v>0</v>
      </c>
    </row>
    <row r="41" spans="1:19" ht="16.5">
      <c r="A41" s="14" t="s">
        <v>68</v>
      </c>
      <c r="B41" s="8"/>
      <c r="C41" s="8"/>
      <c r="D41" s="8"/>
      <c r="E41" s="8"/>
      <c r="F41" s="9"/>
      <c r="G41" s="5">
        <f t="shared" si="4"/>
        <v>0</v>
      </c>
      <c r="H41" s="10">
        <v>7700</v>
      </c>
      <c r="I41" s="11">
        <f t="shared" si="5"/>
        <v>0</v>
      </c>
      <c r="K41" s="14" t="s">
        <v>68</v>
      </c>
      <c r="L41" s="8"/>
      <c r="M41" s="8"/>
      <c r="N41" s="8"/>
      <c r="O41" s="8"/>
      <c r="P41" s="9"/>
      <c r="Q41" s="5"/>
      <c r="R41" s="10">
        <v>7700</v>
      </c>
      <c r="S41" s="11">
        <f t="shared" si="6"/>
        <v>0</v>
      </c>
    </row>
    <row r="42" spans="1:19" ht="16.5">
      <c r="A42" s="7" t="s">
        <v>69</v>
      </c>
      <c r="B42" s="8"/>
      <c r="C42" s="8"/>
      <c r="D42" s="8"/>
      <c r="E42" s="8"/>
      <c r="F42" s="9"/>
      <c r="G42" s="5">
        <f t="shared" si="4"/>
        <v>0</v>
      </c>
      <c r="H42" s="10">
        <v>1300</v>
      </c>
      <c r="I42" s="11">
        <f t="shared" si="5"/>
        <v>0</v>
      </c>
      <c r="K42" s="7" t="s">
        <v>69</v>
      </c>
      <c r="L42" s="8"/>
      <c r="M42" s="8"/>
      <c r="N42" s="8"/>
      <c r="O42" s="8"/>
      <c r="P42" s="9"/>
      <c r="Q42" s="5"/>
      <c r="R42" s="10">
        <v>1300</v>
      </c>
      <c r="S42" s="11">
        <f t="shared" si="6"/>
        <v>0</v>
      </c>
    </row>
    <row r="43" spans="1:19" ht="16.5">
      <c r="A43" s="14" t="s">
        <v>71</v>
      </c>
      <c r="B43" s="8"/>
      <c r="C43" s="8"/>
      <c r="D43" s="8"/>
      <c r="E43" s="8"/>
      <c r="F43" s="9"/>
      <c r="G43" s="5">
        <f t="shared" si="4"/>
        <v>0</v>
      </c>
      <c r="H43" s="10">
        <v>5000</v>
      </c>
      <c r="I43" s="11">
        <f t="shared" si="5"/>
        <v>0</v>
      </c>
      <c r="K43" s="14" t="s">
        <v>71</v>
      </c>
      <c r="L43" s="8"/>
      <c r="M43" s="8"/>
      <c r="N43" s="8"/>
      <c r="O43" s="8"/>
      <c r="P43" s="9"/>
      <c r="Q43" s="5"/>
      <c r="R43" s="10">
        <v>5000</v>
      </c>
      <c r="S43" s="11">
        <f t="shared" si="6"/>
        <v>0</v>
      </c>
    </row>
    <row r="44" spans="1:19" ht="16.5">
      <c r="A44" s="14" t="s">
        <v>73</v>
      </c>
      <c r="B44" s="8"/>
      <c r="C44" s="8"/>
      <c r="D44" s="8"/>
      <c r="E44" s="8"/>
      <c r="F44" s="9"/>
      <c r="G44" s="5">
        <f t="shared" si="4"/>
        <v>0</v>
      </c>
      <c r="H44" s="10">
        <v>9200</v>
      </c>
      <c r="I44" s="11">
        <f t="shared" si="5"/>
        <v>0</v>
      </c>
      <c r="K44" s="14" t="s">
        <v>73</v>
      </c>
      <c r="L44" s="8"/>
      <c r="M44" s="8"/>
      <c r="N44" s="8"/>
      <c r="O44" s="8"/>
      <c r="P44" s="9"/>
      <c r="Q44" s="5"/>
      <c r="R44" s="10">
        <v>9200</v>
      </c>
      <c r="S44" s="11">
        <f t="shared" si="6"/>
        <v>0</v>
      </c>
    </row>
    <row r="45" spans="1:19" ht="16.5">
      <c r="A45" s="7" t="s">
        <v>175</v>
      </c>
      <c r="B45" s="8"/>
      <c r="C45" s="8"/>
      <c r="D45" s="8"/>
      <c r="E45" s="8"/>
      <c r="F45" s="9"/>
      <c r="G45" s="5">
        <f t="shared" si="4"/>
        <v>0</v>
      </c>
      <c r="H45" s="10">
        <v>1300</v>
      </c>
      <c r="I45" s="11">
        <f t="shared" si="5"/>
        <v>0</v>
      </c>
      <c r="K45" s="7" t="s">
        <v>175</v>
      </c>
      <c r="L45" s="8"/>
      <c r="M45" s="8"/>
      <c r="N45" s="8"/>
      <c r="O45" s="8"/>
      <c r="P45" s="9"/>
      <c r="Q45" s="5"/>
      <c r="R45" s="10">
        <v>1300</v>
      </c>
      <c r="S45" s="11">
        <f t="shared" si="6"/>
        <v>0</v>
      </c>
    </row>
    <row r="46" spans="1:19" ht="16.5">
      <c r="A46" s="7" t="s">
        <v>176</v>
      </c>
      <c r="B46" s="8"/>
      <c r="C46" s="8"/>
      <c r="D46" s="8"/>
      <c r="E46" s="8"/>
      <c r="F46" s="9"/>
      <c r="G46" s="5">
        <f t="shared" si="4"/>
        <v>0</v>
      </c>
      <c r="H46" s="10">
        <v>8000</v>
      </c>
      <c r="I46" s="11">
        <f t="shared" si="5"/>
        <v>0</v>
      </c>
      <c r="K46" s="7" t="s">
        <v>176</v>
      </c>
      <c r="L46" s="8"/>
      <c r="M46" s="8"/>
      <c r="N46" s="8"/>
      <c r="O46" s="8"/>
      <c r="P46" s="9"/>
      <c r="Q46" s="5"/>
      <c r="R46" s="10">
        <v>8000</v>
      </c>
      <c r="S46" s="11">
        <f t="shared" si="6"/>
        <v>0</v>
      </c>
    </row>
    <row r="47" spans="1:19" ht="16.5">
      <c r="A47" s="7" t="s">
        <v>178</v>
      </c>
      <c r="B47" s="8"/>
      <c r="C47" s="8"/>
      <c r="D47" s="8"/>
      <c r="E47" s="8"/>
      <c r="F47" s="9"/>
      <c r="G47" s="5">
        <f t="shared" si="4"/>
        <v>0</v>
      </c>
      <c r="H47" s="10">
        <v>13400</v>
      </c>
      <c r="I47" s="11">
        <f t="shared" si="5"/>
        <v>0</v>
      </c>
      <c r="K47" s="7" t="s">
        <v>178</v>
      </c>
      <c r="L47" s="8"/>
      <c r="M47" s="8"/>
      <c r="N47" s="8"/>
      <c r="O47" s="8"/>
      <c r="P47" s="9"/>
      <c r="Q47" s="5"/>
      <c r="R47" s="10">
        <v>13400</v>
      </c>
      <c r="S47" s="11">
        <f t="shared" si="6"/>
        <v>0</v>
      </c>
    </row>
    <row r="48" spans="1:19" ht="16.5">
      <c r="A48" s="7" t="s">
        <v>177</v>
      </c>
      <c r="B48" s="8"/>
      <c r="C48" s="8"/>
      <c r="D48" s="8"/>
      <c r="E48" s="8"/>
      <c r="F48" s="9"/>
      <c r="G48" s="5">
        <f t="shared" si="4"/>
        <v>0</v>
      </c>
      <c r="H48" s="10">
        <v>11800</v>
      </c>
      <c r="I48" s="11">
        <f t="shared" si="5"/>
        <v>0</v>
      </c>
      <c r="K48" s="7" t="s">
        <v>177</v>
      </c>
      <c r="L48" s="8"/>
      <c r="M48" s="8"/>
      <c r="N48" s="8"/>
      <c r="O48" s="8"/>
      <c r="P48" s="9"/>
      <c r="Q48" s="5"/>
      <c r="R48" s="10">
        <v>11800</v>
      </c>
      <c r="S48" s="11">
        <f t="shared" si="6"/>
        <v>0</v>
      </c>
    </row>
    <row r="49" spans="1:19" ht="16.5">
      <c r="A49" s="7" t="s">
        <v>179</v>
      </c>
      <c r="B49" s="8"/>
      <c r="C49" s="8"/>
      <c r="D49" s="8"/>
      <c r="E49" s="8"/>
      <c r="F49" s="9"/>
      <c r="G49" s="5">
        <f t="shared" si="4"/>
        <v>0</v>
      </c>
      <c r="H49" s="10">
        <v>24000</v>
      </c>
      <c r="I49" s="11">
        <f t="shared" si="5"/>
        <v>0</v>
      </c>
      <c r="K49" s="7" t="s">
        <v>179</v>
      </c>
      <c r="L49" s="8"/>
      <c r="M49" s="8"/>
      <c r="N49" s="8"/>
      <c r="O49" s="8"/>
      <c r="P49" s="9"/>
      <c r="Q49" s="5"/>
      <c r="R49" s="10">
        <v>24000</v>
      </c>
      <c r="S49" s="11">
        <f t="shared" si="6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184</v>
      </c>
      <c r="I50" s="11">
        <f>SUM(I40:I49)</f>
        <v>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185</v>
      </c>
      <c r="H52" s="79">
        <f>I22+I36+I50</f>
        <v>3600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5000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>
        <f>+N62</f>
        <v>0</v>
      </c>
      <c r="E62" s="10">
        <v>2000</v>
      </c>
      <c r="F62" s="11">
        <f>D62*E62</f>
        <v>0</v>
      </c>
      <c r="G62" s="5">
        <f>+Q62</f>
        <v>0</v>
      </c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/>
      <c r="O62" s="10">
        <v>2000</v>
      </c>
      <c r="P62" s="11">
        <f>N62*O62</f>
        <v>0</v>
      </c>
      <c r="Q62" s="5"/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>
        <f aca="true" t="shared" si="9" ref="D63:D69">+N63</f>
        <v>0</v>
      </c>
      <c r="E63" s="10">
        <v>2000</v>
      </c>
      <c r="F63" s="11">
        <f aca="true" t="shared" si="10" ref="F63:F69">D63*E63</f>
        <v>0</v>
      </c>
      <c r="G63" s="5">
        <f aca="true" t="shared" si="11" ref="G63:G69">+Q63</f>
        <v>0</v>
      </c>
      <c r="H63" s="10">
        <v>5000</v>
      </c>
      <c r="I63" s="11">
        <f t="shared" si="7"/>
        <v>0</v>
      </c>
      <c r="K63" s="16" t="s">
        <v>82</v>
      </c>
      <c r="L63" s="8"/>
      <c r="M63" s="9"/>
      <c r="N63" s="5"/>
      <c r="O63" s="10">
        <v>2000</v>
      </c>
      <c r="P63" s="11">
        <f aca="true" t="shared" si="12" ref="P63:P69">N63*O63</f>
        <v>0</v>
      </c>
      <c r="Q63" s="5"/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>
        <f t="shared" si="9"/>
        <v>0</v>
      </c>
      <c r="E64" s="10">
        <v>2000</v>
      </c>
      <c r="F64" s="11">
        <f t="shared" si="10"/>
        <v>0</v>
      </c>
      <c r="G64" s="5">
        <f t="shared" si="11"/>
        <v>0</v>
      </c>
      <c r="H64" s="10">
        <v>5000</v>
      </c>
      <c r="I64" s="11">
        <f t="shared" si="7"/>
        <v>0</v>
      </c>
      <c r="K64" s="16" t="s">
        <v>83</v>
      </c>
      <c r="L64" s="8"/>
      <c r="M64" s="9"/>
      <c r="N64" s="5"/>
      <c r="O64" s="10">
        <v>2000</v>
      </c>
      <c r="P64" s="11">
        <f t="shared" si="12"/>
        <v>0</v>
      </c>
      <c r="Q64" s="5"/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>
        <f t="shared" si="9"/>
        <v>0</v>
      </c>
      <c r="E65" s="10">
        <v>2000</v>
      </c>
      <c r="F65" s="11">
        <f t="shared" si="10"/>
        <v>0</v>
      </c>
      <c r="G65" s="5">
        <f t="shared" si="11"/>
        <v>0</v>
      </c>
      <c r="H65" s="10">
        <v>5000</v>
      </c>
      <c r="I65" s="11">
        <f t="shared" si="7"/>
        <v>0</v>
      </c>
      <c r="K65" s="16" t="s">
        <v>84</v>
      </c>
      <c r="L65" s="8"/>
      <c r="M65" s="9"/>
      <c r="N65" s="5"/>
      <c r="O65" s="10">
        <v>2000</v>
      </c>
      <c r="P65" s="11">
        <f t="shared" si="12"/>
        <v>0</v>
      </c>
      <c r="Q65" s="5"/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>
        <f t="shared" si="9"/>
        <v>0</v>
      </c>
      <c r="E66" s="10">
        <v>2000</v>
      </c>
      <c r="F66" s="11">
        <f t="shared" si="10"/>
        <v>0</v>
      </c>
      <c r="G66" s="5">
        <f t="shared" si="11"/>
        <v>0</v>
      </c>
      <c r="H66" s="10">
        <v>5000</v>
      </c>
      <c r="I66" s="11">
        <f t="shared" si="7"/>
        <v>0</v>
      </c>
      <c r="K66" s="16" t="s">
        <v>85</v>
      </c>
      <c r="L66" s="8"/>
      <c r="M66" s="9"/>
      <c r="N66" s="5"/>
      <c r="O66" s="10">
        <v>2000</v>
      </c>
      <c r="P66" s="11">
        <f t="shared" si="12"/>
        <v>0</v>
      </c>
      <c r="Q66" s="5"/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>
        <f t="shared" si="9"/>
        <v>0</v>
      </c>
      <c r="E67" s="10">
        <v>2000</v>
      </c>
      <c r="F67" s="11">
        <f t="shared" si="10"/>
        <v>0</v>
      </c>
      <c r="G67" s="5">
        <f t="shared" si="11"/>
        <v>0</v>
      </c>
      <c r="H67" s="10">
        <v>5000</v>
      </c>
      <c r="I67" s="11">
        <f t="shared" si="7"/>
        <v>0</v>
      </c>
      <c r="K67" s="16" t="s">
        <v>86</v>
      </c>
      <c r="L67" s="8"/>
      <c r="M67" s="9"/>
      <c r="N67" s="5"/>
      <c r="O67" s="10">
        <v>2000</v>
      </c>
      <c r="P67" s="11">
        <f t="shared" si="12"/>
        <v>0</v>
      </c>
      <c r="Q67" s="5"/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>
        <f t="shared" si="9"/>
        <v>1</v>
      </c>
      <c r="E68" s="10">
        <v>2000</v>
      </c>
      <c r="F68" s="11">
        <f t="shared" si="10"/>
        <v>2000</v>
      </c>
      <c r="G68" s="5">
        <f t="shared" si="11"/>
        <v>0</v>
      </c>
      <c r="H68" s="10">
        <v>0</v>
      </c>
      <c r="I68" s="11">
        <f t="shared" si="7"/>
        <v>0</v>
      </c>
      <c r="K68" s="16" t="s">
        <v>87</v>
      </c>
      <c r="L68" s="8"/>
      <c r="M68" s="9"/>
      <c r="N68" s="5">
        <v>1</v>
      </c>
      <c r="O68" s="10">
        <v>2000</v>
      </c>
      <c r="P68" s="11">
        <f t="shared" si="12"/>
        <v>2000</v>
      </c>
      <c r="Q68" s="5"/>
      <c r="R68" s="10">
        <v>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>
        <f t="shared" si="9"/>
        <v>0</v>
      </c>
      <c r="E69" s="10">
        <v>2000</v>
      </c>
      <c r="F69" s="11">
        <f t="shared" si="10"/>
        <v>0</v>
      </c>
      <c r="G69" s="5">
        <f t="shared" si="11"/>
        <v>0</v>
      </c>
      <c r="H69" s="10">
        <v>5000</v>
      </c>
      <c r="I69" s="11">
        <f t="shared" si="7"/>
        <v>0</v>
      </c>
      <c r="K69" s="16" t="s">
        <v>88</v>
      </c>
      <c r="L69" s="8"/>
      <c r="M69" s="9"/>
      <c r="N69" s="5"/>
      <c r="O69" s="10">
        <v>2000</v>
      </c>
      <c r="P69" s="11">
        <f t="shared" si="12"/>
        <v>0</v>
      </c>
      <c r="Q69" s="5"/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2000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2000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>
        <f aca="true" t="shared" si="13" ref="D76:D83">+N76</f>
        <v>0</v>
      </c>
      <c r="E76" s="10">
        <v>4000</v>
      </c>
      <c r="F76" s="11">
        <f aca="true" t="shared" si="14" ref="F76:F83">D76*E76</f>
        <v>0</v>
      </c>
      <c r="G76" s="5">
        <f aca="true" t="shared" si="15" ref="G76:G83">+Q76</f>
        <v>0</v>
      </c>
      <c r="H76" s="10">
        <v>15000</v>
      </c>
      <c r="I76" s="11">
        <f aca="true" t="shared" si="16" ref="I76:I83">G76*H76</f>
        <v>0</v>
      </c>
      <c r="K76" s="16" t="s">
        <v>81</v>
      </c>
      <c r="L76" s="8"/>
      <c r="M76" s="9"/>
      <c r="N76" s="5"/>
      <c r="O76" s="10">
        <v>4000</v>
      </c>
      <c r="P76" s="11">
        <f aca="true" t="shared" si="17" ref="P76:P83">N76*O76</f>
        <v>0</v>
      </c>
      <c r="Q76" s="5"/>
      <c r="R76" s="10">
        <v>15000</v>
      </c>
      <c r="S76" s="11">
        <f aca="true" t="shared" si="18" ref="S76:S83">Q76*R76</f>
        <v>0</v>
      </c>
    </row>
    <row r="77" spans="1:19" ht="20.25" customHeight="1">
      <c r="A77" s="16" t="s">
        <v>82</v>
      </c>
      <c r="B77" s="8"/>
      <c r="C77" s="9"/>
      <c r="D77" s="5">
        <f t="shared" si="13"/>
        <v>0</v>
      </c>
      <c r="E77" s="10">
        <v>4000</v>
      </c>
      <c r="F77" s="11">
        <f t="shared" si="14"/>
        <v>0</v>
      </c>
      <c r="G77" s="5">
        <f t="shared" si="15"/>
        <v>0</v>
      </c>
      <c r="H77" s="10">
        <v>15000</v>
      </c>
      <c r="I77" s="11">
        <f t="shared" si="16"/>
        <v>0</v>
      </c>
      <c r="K77" s="16" t="s">
        <v>82</v>
      </c>
      <c r="L77" s="8"/>
      <c r="M77" s="9"/>
      <c r="N77" s="5"/>
      <c r="O77" s="10">
        <v>4000</v>
      </c>
      <c r="P77" s="11">
        <f t="shared" si="17"/>
        <v>0</v>
      </c>
      <c r="Q77" s="5"/>
      <c r="R77" s="10">
        <v>15000</v>
      </c>
      <c r="S77" s="11">
        <f t="shared" si="18"/>
        <v>0</v>
      </c>
    </row>
    <row r="78" spans="1:19" ht="20.25" customHeight="1">
      <c r="A78" s="16" t="s">
        <v>83</v>
      </c>
      <c r="B78" s="8"/>
      <c r="C78" s="9"/>
      <c r="D78" s="5">
        <f t="shared" si="13"/>
        <v>0</v>
      </c>
      <c r="E78" s="10">
        <v>4000</v>
      </c>
      <c r="F78" s="11">
        <f t="shared" si="14"/>
        <v>0</v>
      </c>
      <c r="G78" s="5">
        <f t="shared" si="15"/>
        <v>0</v>
      </c>
      <c r="H78" s="10">
        <v>15000</v>
      </c>
      <c r="I78" s="11">
        <f t="shared" si="16"/>
        <v>0</v>
      </c>
      <c r="K78" s="16" t="s">
        <v>83</v>
      </c>
      <c r="L78" s="8"/>
      <c r="M78" s="9"/>
      <c r="N78" s="5"/>
      <c r="O78" s="10">
        <v>4000</v>
      </c>
      <c r="P78" s="11">
        <f t="shared" si="17"/>
        <v>0</v>
      </c>
      <c r="Q78" s="5"/>
      <c r="R78" s="10">
        <v>15000</v>
      </c>
      <c r="S78" s="11">
        <f t="shared" si="18"/>
        <v>0</v>
      </c>
    </row>
    <row r="79" spans="1:19" ht="20.25" customHeight="1">
      <c r="A79" s="16" t="s">
        <v>84</v>
      </c>
      <c r="B79" s="8"/>
      <c r="C79" s="9"/>
      <c r="D79" s="5">
        <f t="shared" si="13"/>
        <v>0</v>
      </c>
      <c r="E79" s="10">
        <v>4000</v>
      </c>
      <c r="F79" s="11">
        <f t="shared" si="14"/>
        <v>0</v>
      </c>
      <c r="G79" s="5">
        <f t="shared" si="15"/>
        <v>0</v>
      </c>
      <c r="H79" s="10">
        <v>15000</v>
      </c>
      <c r="I79" s="11">
        <f t="shared" si="16"/>
        <v>0</v>
      </c>
      <c r="K79" s="16" t="s">
        <v>84</v>
      </c>
      <c r="L79" s="8"/>
      <c r="M79" s="9"/>
      <c r="N79" s="5"/>
      <c r="O79" s="10">
        <v>4000</v>
      </c>
      <c r="P79" s="11">
        <f t="shared" si="17"/>
        <v>0</v>
      </c>
      <c r="Q79" s="5"/>
      <c r="R79" s="10">
        <v>15000</v>
      </c>
      <c r="S79" s="11">
        <f t="shared" si="18"/>
        <v>0</v>
      </c>
    </row>
    <row r="80" spans="1:19" ht="20.25" customHeight="1">
      <c r="A80" s="16" t="s">
        <v>85</v>
      </c>
      <c r="B80" s="8"/>
      <c r="C80" s="9"/>
      <c r="D80" s="5">
        <f t="shared" si="13"/>
        <v>0</v>
      </c>
      <c r="E80" s="10">
        <v>4000</v>
      </c>
      <c r="F80" s="11">
        <f t="shared" si="14"/>
        <v>0</v>
      </c>
      <c r="G80" s="5">
        <f t="shared" si="15"/>
        <v>0</v>
      </c>
      <c r="H80" s="10">
        <v>15000</v>
      </c>
      <c r="I80" s="11">
        <f t="shared" si="16"/>
        <v>0</v>
      </c>
      <c r="K80" s="16" t="s">
        <v>85</v>
      </c>
      <c r="L80" s="8"/>
      <c r="M80" s="9"/>
      <c r="N80" s="5"/>
      <c r="O80" s="10">
        <v>4000</v>
      </c>
      <c r="P80" s="11">
        <f t="shared" si="17"/>
        <v>0</v>
      </c>
      <c r="Q80" s="5"/>
      <c r="R80" s="10">
        <v>15000</v>
      </c>
      <c r="S80" s="11">
        <f t="shared" si="18"/>
        <v>0</v>
      </c>
    </row>
    <row r="81" spans="1:19" ht="20.25" customHeight="1">
      <c r="A81" s="16" t="s">
        <v>86</v>
      </c>
      <c r="B81" s="8"/>
      <c r="C81" s="9"/>
      <c r="D81" s="5">
        <f t="shared" si="13"/>
        <v>0</v>
      </c>
      <c r="E81" s="10">
        <v>4000</v>
      </c>
      <c r="F81" s="11">
        <f t="shared" si="14"/>
        <v>0</v>
      </c>
      <c r="G81" s="5">
        <f t="shared" si="15"/>
        <v>0</v>
      </c>
      <c r="H81" s="10">
        <v>15000</v>
      </c>
      <c r="I81" s="11">
        <f t="shared" si="16"/>
        <v>0</v>
      </c>
      <c r="K81" s="16" t="s">
        <v>86</v>
      </c>
      <c r="L81" s="8"/>
      <c r="M81" s="9"/>
      <c r="N81" s="5"/>
      <c r="O81" s="10">
        <v>4000</v>
      </c>
      <c r="P81" s="11">
        <f t="shared" si="17"/>
        <v>0</v>
      </c>
      <c r="Q81" s="5"/>
      <c r="R81" s="10">
        <v>15000</v>
      </c>
      <c r="S81" s="11">
        <f t="shared" si="18"/>
        <v>0</v>
      </c>
    </row>
    <row r="82" spans="1:19" ht="20.25" customHeight="1">
      <c r="A82" s="16" t="s">
        <v>87</v>
      </c>
      <c r="B82" s="8"/>
      <c r="C82" s="9"/>
      <c r="D82" s="5">
        <f t="shared" si="13"/>
        <v>0</v>
      </c>
      <c r="E82" s="10">
        <v>4000</v>
      </c>
      <c r="F82" s="11">
        <f t="shared" si="14"/>
        <v>0</v>
      </c>
      <c r="G82" s="5">
        <f t="shared" si="15"/>
        <v>0</v>
      </c>
      <c r="H82" s="10">
        <v>15000</v>
      </c>
      <c r="I82" s="11">
        <f t="shared" si="16"/>
        <v>0</v>
      </c>
      <c r="K82" s="16" t="s">
        <v>87</v>
      </c>
      <c r="L82" s="8"/>
      <c r="M82" s="9"/>
      <c r="N82" s="5"/>
      <c r="O82" s="10">
        <v>4000</v>
      </c>
      <c r="P82" s="11">
        <f t="shared" si="17"/>
        <v>0</v>
      </c>
      <c r="Q82" s="5"/>
      <c r="R82" s="10">
        <v>15000</v>
      </c>
      <c r="S82" s="11">
        <f t="shared" si="18"/>
        <v>0</v>
      </c>
    </row>
    <row r="83" spans="1:19" ht="20.25" customHeight="1">
      <c r="A83" s="16" t="s">
        <v>88</v>
      </c>
      <c r="B83" s="8"/>
      <c r="C83" s="9"/>
      <c r="D83" s="5">
        <f t="shared" si="13"/>
        <v>0</v>
      </c>
      <c r="E83" s="10">
        <v>4000</v>
      </c>
      <c r="F83" s="11">
        <f t="shared" si="14"/>
        <v>0</v>
      </c>
      <c r="G83" s="5">
        <f t="shared" si="15"/>
        <v>0</v>
      </c>
      <c r="H83" s="10">
        <v>15000</v>
      </c>
      <c r="I83" s="11">
        <f t="shared" si="16"/>
        <v>0</v>
      </c>
      <c r="K83" s="16" t="s">
        <v>88</v>
      </c>
      <c r="L83" s="8"/>
      <c r="M83" s="9"/>
      <c r="N83" s="5"/>
      <c r="O83" s="10">
        <v>4000</v>
      </c>
      <c r="P83" s="11">
        <f t="shared" si="17"/>
        <v>0</v>
      </c>
      <c r="Q83" s="5"/>
      <c r="R83" s="10">
        <v>15000</v>
      </c>
      <c r="S83" s="11">
        <f t="shared" si="18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>
        <f>+G84</f>
        <v>0</v>
      </c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186</v>
      </c>
      <c r="H86" s="79">
        <f>F70+I70+F84+I84</f>
        <v>2000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2000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187</v>
      </c>
      <c r="H89" s="78">
        <f>H52+H86</f>
        <v>5600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7000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/>
      <c r="S91" s="83"/>
    </row>
    <row r="93" spans="7:19" ht="16.5">
      <c r="G93" s="3"/>
      <c r="Q93" s="3" t="s">
        <v>96</v>
      </c>
      <c r="R93" s="79">
        <f>R89+R91</f>
        <v>7000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5">
    <mergeCell ref="D3:F3"/>
    <mergeCell ref="N3:P3"/>
    <mergeCell ref="G4:H4"/>
    <mergeCell ref="Q4:R4"/>
    <mergeCell ref="D5:E5"/>
    <mergeCell ref="G5:H5"/>
    <mergeCell ref="Q5:R5"/>
    <mergeCell ref="G6:H6"/>
    <mergeCell ref="Q6:R6"/>
    <mergeCell ref="H7:I7"/>
    <mergeCell ref="R7:S7"/>
    <mergeCell ref="D9:E9"/>
    <mergeCell ref="N9:O9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 horizontalCentered="1"/>
  <pageMargins left="0.3937007874015748" right="0.3937007874015748" top="0.4330708661417323" bottom="0.4330708661417323" header="0.31496062992125984" footer="0.31496062992125984"/>
  <pageSetup fitToHeight="0" fitToWidth="1" orientation="portrait" paperSize="9" scale="98"/>
  <rowBreaks count="1" manualBreakCount="1">
    <brk id="56" min="10" max="19" man="1"/>
  </rowBreaks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9"/>
  <sheetViews>
    <sheetView showZeros="0" zoomScale="75" zoomScaleNormal="75" zoomScaleSheetLayoutView="75" workbookViewId="0" topLeftCell="K1">
      <selection activeCell="S95" sqref="S95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2.125" style="2" hidden="1" customWidth="1"/>
    <col min="8" max="8" width="9.125" style="2" hidden="1" customWidth="1"/>
    <col min="9" max="9" width="13.375" style="2" hidden="1" customWidth="1"/>
    <col min="10" max="10" width="1.12109375" style="2" hidden="1" customWidth="1"/>
    <col min="11" max="13" width="9.00390625" style="2" customWidth="1"/>
    <col min="14" max="14" width="9.125" style="2" customWidth="1"/>
    <col min="15" max="15" width="9.00390625" style="2" customWidth="1"/>
    <col min="16" max="16" width="9.125" style="2" customWidth="1"/>
    <col min="17" max="17" width="12.00390625" style="2" customWidth="1"/>
    <col min="18" max="18" width="9.125" style="2" customWidth="1"/>
    <col min="19" max="19" width="13.50390625" style="2" customWidth="1"/>
    <col min="20" max="20" width="2.125" style="2" customWidth="1"/>
    <col min="21" max="16384" width="9.00390625" style="2" customWidth="1"/>
  </cols>
  <sheetData>
    <row r="2" spans="1:11" ht="16.5">
      <c r="A2" s="1" t="s">
        <v>180</v>
      </c>
      <c r="K2" s="1" t="s">
        <v>180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19" ht="18" thickBot="1">
      <c r="G4" s="92" t="s">
        <v>130</v>
      </c>
      <c r="H4" s="93"/>
      <c r="I4" s="74" t="s">
        <v>152</v>
      </c>
      <c r="Q4" s="92" t="s">
        <v>130</v>
      </c>
      <c r="R4" s="93"/>
      <c r="S4" s="74" t="s">
        <v>152</v>
      </c>
    </row>
    <row r="5" spans="4:19" ht="18" thickBot="1">
      <c r="D5" s="97"/>
      <c r="E5" s="97"/>
      <c r="G5" s="92" t="s">
        <v>131</v>
      </c>
      <c r="H5" s="93"/>
      <c r="I5" s="74" t="s">
        <v>188</v>
      </c>
      <c r="Q5" s="92" t="s">
        <v>131</v>
      </c>
      <c r="R5" s="93"/>
      <c r="S5" s="74" t="s">
        <v>188</v>
      </c>
    </row>
    <row r="6" spans="7:19" ht="18" thickBot="1">
      <c r="G6" s="92" t="s">
        <v>132</v>
      </c>
      <c r="H6" s="93"/>
      <c r="I6" s="74" t="str">
        <f>+S6</f>
        <v>033</v>
      </c>
      <c r="Q6" s="92" t="s">
        <v>132</v>
      </c>
      <c r="R6" s="93"/>
      <c r="S6" s="74" t="s">
        <v>203</v>
      </c>
    </row>
    <row r="7" spans="7:19" ht="16.5">
      <c r="G7" s="47"/>
      <c r="H7" s="94" t="s">
        <v>133</v>
      </c>
      <c r="I7" s="94"/>
      <c r="Q7" s="47"/>
      <c r="R7" s="94" t="s">
        <v>133</v>
      </c>
      <c r="S7" s="94"/>
    </row>
    <row r="8" spans="9:19" ht="16.5">
      <c r="I8" s="3" t="s">
        <v>183</v>
      </c>
      <c r="S8" s="3" t="s">
        <v>183</v>
      </c>
    </row>
    <row r="9" spans="3:16" ht="18" customHeight="1" thickBot="1">
      <c r="C9" s="76" t="s">
        <v>182</v>
      </c>
      <c r="D9" s="95" t="str">
        <f>+N9</f>
        <v>ICI</v>
      </c>
      <c r="E9" s="95"/>
      <c r="F9" s="2" t="s">
        <v>98</v>
      </c>
      <c r="M9" s="76" t="s">
        <v>182</v>
      </c>
      <c r="N9" s="95" t="s">
        <v>202</v>
      </c>
      <c r="O9" s="95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tr">
        <f>+N11</f>
        <v>田代　丞</v>
      </c>
      <c r="E11" s="89"/>
      <c r="F11" s="3" t="s">
        <v>39</v>
      </c>
      <c r="G11" s="4" t="str">
        <f>+Q11</f>
        <v>090-2302-3274</v>
      </c>
      <c r="H11" s="3" t="s">
        <v>40</v>
      </c>
      <c r="I11" s="75" t="str">
        <f>+S11</f>
        <v>-</v>
      </c>
      <c r="L11" s="1"/>
      <c r="M11" s="3" t="s">
        <v>0</v>
      </c>
      <c r="N11" s="89" t="s">
        <v>204</v>
      </c>
      <c r="O11" s="89"/>
      <c r="P11" s="3" t="s">
        <v>39</v>
      </c>
      <c r="Q11" s="75" t="s">
        <v>205</v>
      </c>
      <c r="R11" s="3" t="s">
        <v>40</v>
      </c>
      <c r="S11" s="75" t="s">
        <v>90</v>
      </c>
    </row>
    <row r="13" spans="1:19" ht="27" customHeight="1">
      <c r="A13" s="91" t="s">
        <v>181</v>
      </c>
      <c r="B13" s="91"/>
      <c r="C13" s="91"/>
      <c r="D13" s="91"/>
      <c r="E13" s="91"/>
      <c r="F13" s="91"/>
      <c r="G13" s="91"/>
      <c r="H13" s="91"/>
      <c r="I13" s="91"/>
      <c r="K13" s="91" t="s">
        <v>181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>
        <f aca="true" t="shared" si="0" ref="D17:F21">+N17</f>
        <v>0</v>
      </c>
      <c r="E17" s="5">
        <f t="shared" si="0"/>
        <v>0</v>
      </c>
      <c r="F17" s="5">
        <f>+P17</f>
        <v>3</v>
      </c>
      <c r="G17" s="5">
        <f>SUM(D17:F17)</f>
        <v>3</v>
      </c>
      <c r="H17" s="10">
        <v>1600</v>
      </c>
      <c r="I17" s="11">
        <f>SUM(G17)*H17</f>
        <v>4800</v>
      </c>
      <c r="K17" s="7" t="s">
        <v>50</v>
      </c>
      <c r="L17" s="8"/>
      <c r="M17" s="9"/>
      <c r="N17" s="5"/>
      <c r="O17" s="5"/>
      <c r="P17" s="5">
        <v>3</v>
      </c>
      <c r="Q17" s="5">
        <f>+G17</f>
        <v>3</v>
      </c>
      <c r="R17" s="10">
        <v>2000</v>
      </c>
      <c r="S17" s="11">
        <f>SUM(Q17)*R17</f>
        <v>6000</v>
      </c>
    </row>
    <row r="18" spans="1:19" ht="16.5">
      <c r="A18" s="7" t="s">
        <v>3</v>
      </c>
      <c r="B18" s="8"/>
      <c r="C18" s="9"/>
      <c r="D18" s="5">
        <f t="shared" si="0"/>
        <v>0</v>
      </c>
      <c r="E18" s="5">
        <f t="shared" si="0"/>
        <v>0</v>
      </c>
      <c r="F18" s="5">
        <f t="shared" si="0"/>
        <v>0</v>
      </c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/>
      <c r="O18" s="5"/>
      <c r="P18" s="5"/>
      <c r="Q18" s="5">
        <f>+G18</f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>
        <f t="shared" si="0"/>
        <v>0</v>
      </c>
      <c r="E19" s="5">
        <f t="shared" si="0"/>
        <v>0</v>
      </c>
      <c r="F19" s="5">
        <f t="shared" si="0"/>
        <v>0</v>
      </c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/>
      <c r="O19" s="5"/>
      <c r="P19" s="5"/>
      <c r="Q19" s="5">
        <f>+G19</f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>
        <f t="shared" si="0"/>
        <v>0</v>
      </c>
      <c r="E20" s="5">
        <f t="shared" si="0"/>
        <v>0</v>
      </c>
      <c r="F20" s="5">
        <f t="shared" si="0"/>
        <v>0</v>
      </c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/>
      <c r="O20" s="5"/>
      <c r="P20" s="5"/>
      <c r="Q20" s="5">
        <f>+G20</f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>
        <f>+N21</f>
        <v>0</v>
      </c>
      <c r="E21" s="5">
        <f t="shared" si="0"/>
        <v>0</v>
      </c>
      <c r="F21" s="5">
        <f t="shared" si="0"/>
        <v>0</v>
      </c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/>
      <c r="O21" s="5"/>
      <c r="P21" s="5"/>
      <c r="Q21" s="5"/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184</v>
      </c>
      <c r="I22" s="11">
        <f>SUM(I17:I21)</f>
        <v>4800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6000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>
        <f>+Q25</f>
        <v>0</v>
      </c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/>
      <c r="R25" s="10">
        <v>1000</v>
      </c>
      <c r="S25" s="11">
        <f aca="true" t="shared" si="2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>
        <f aca="true" t="shared" si="3" ref="G26:G35">+Q26</f>
        <v>0</v>
      </c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/>
      <c r="R26" s="10">
        <v>1000</v>
      </c>
      <c r="S26" s="11">
        <f t="shared" si="2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>
        <f t="shared" si="3"/>
        <v>0</v>
      </c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/>
      <c r="R27" s="10">
        <v>1000</v>
      </c>
      <c r="S27" s="11">
        <f t="shared" si="2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>
        <f t="shared" si="3"/>
        <v>0</v>
      </c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/>
      <c r="R28" s="10">
        <v>1000</v>
      </c>
      <c r="S28" s="11">
        <f t="shared" si="2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>
        <f t="shared" si="3"/>
        <v>0</v>
      </c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/>
      <c r="R29" s="10">
        <v>1000</v>
      </c>
      <c r="S29" s="11">
        <f t="shared" si="2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>
        <f t="shared" si="3"/>
        <v>0</v>
      </c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/>
      <c r="R30" s="10">
        <v>1000</v>
      </c>
      <c r="S30" s="11">
        <f t="shared" si="2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f t="shared" si="3"/>
        <v>0</v>
      </c>
      <c r="H32" s="10">
        <v>2000</v>
      </c>
      <c r="I32" s="11">
        <f>G32*H32</f>
        <v>0</v>
      </c>
      <c r="K32" s="14" t="s">
        <v>59</v>
      </c>
      <c r="L32" s="8"/>
      <c r="M32" s="8"/>
      <c r="N32" s="8"/>
      <c r="O32" s="8"/>
      <c r="P32" s="9"/>
      <c r="Q32" s="5"/>
      <c r="R32" s="10">
        <v>3000</v>
      </c>
      <c r="S32" s="11">
        <f>Q32*R32</f>
        <v>0</v>
      </c>
    </row>
    <row r="33" spans="1:19" ht="16.5" hidden="1">
      <c r="A33" s="14" t="s">
        <v>60</v>
      </c>
      <c r="B33" s="8"/>
      <c r="C33" s="8"/>
      <c r="D33" s="8"/>
      <c r="E33" s="8"/>
      <c r="F33" s="9"/>
      <c r="G33" s="5">
        <f t="shared" si="3"/>
        <v>0</v>
      </c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/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f t="shared" si="3"/>
        <v>0</v>
      </c>
      <c r="H34" s="10">
        <v>1000</v>
      </c>
      <c r="I34" s="11">
        <f>G34*H34</f>
        <v>0</v>
      </c>
      <c r="K34" s="14" t="s">
        <v>7</v>
      </c>
      <c r="L34" s="8"/>
      <c r="M34" s="8"/>
      <c r="N34" s="8"/>
      <c r="O34" s="8"/>
      <c r="P34" s="9"/>
      <c r="Q34" s="5"/>
      <c r="R34" s="10">
        <v>1000</v>
      </c>
      <c r="S34" s="11">
        <f>Q34*R34</f>
        <v>0</v>
      </c>
    </row>
    <row r="35" spans="1:19" ht="16.5">
      <c r="A35" s="14" t="s">
        <v>8</v>
      </c>
      <c r="B35" s="8"/>
      <c r="C35" s="8"/>
      <c r="D35" s="8"/>
      <c r="E35" s="8"/>
      <c r="F35" s="9"/>
      <c r="G35" s="5">
        <f t="shared" si="3"/>
        <v>0</v>
      </c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/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184</v>
      </c>
      <c r="I36" s="11">
        <f>SUM(I25:I30,I32:I35)</f>
        <v>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66</v>
      </c>
      <c r="B40" s="8"/>
      <c r="C40" s="8"/>
      <c r="D40" s="8"/>
      <c r="E40" s="8"/>
      <c r="F40" s="9"/>
      <c r="G40" s="5">
        <f aca="true" t="shared" si="4" ref="G40:G49">+Q40</f>
        <v>0</v>
      </c>
      <c r="H40" s="10">
        <v>4200</v>
      </c>
      <c r="I40" s="11">
        <f aca="true" t="shared" si="5" ref="I40:I49">G40*H40</f>
        <v>0</v>
      </c>
      <c r="K40" s="14" t="s">
        <v>66</v>
      </c>
      <c r="L40" s="8"/>
      <c r="M40" s="8"/>
      <c r="N40" s="8"/>
      <c r="O40" s="8"/>
      <c r="P40" s="9"/>
      <c r="Q40" s="5"/>
      <c r="R40" s="10">
        <v>4200</v>
      </c>
      <c r="S40" s="11">
        <f aca="true" t="shared" si="6" ref="S40:S49">Q40*R40</f>
        <v>0</v>
      </c>
    </row>
    <row r="41" spans="1:19" ht="16.5">
      <c r="A41" s="14" t="s">
        <v>68</v>
      </c>
      <c r="B41" s="8"/>
      <c r="C41" s="8"/>
      <c r="D41" s="8"/>
      <c r="E41" s="8"/>
      <c r="F41" s="9"/>
      <c r="G41" s="5">
        <f t="shared" si="4"/>
        <v>0</v>
      </c>
      <c r="H41" s="10">
        <v>7700</v>
      </c>
      <c r="I41" s="11">
        <f t="shared" si="5"/>
        <v>0</v>
      </c>
      <c r="K41" s="14" t="s">
        <v>68</v>
      </c>
      <c r="L41" s="8"/>
      <c r="M41" s="8"/>
      <c r="N41" s="8"/>
      <c r="O41" s="8"/>
      <c r="P41" s="9"/>
      <c r="Q41" s="5"/>
      <c r="R41" s="10">
        <v>7700</v>
      </c>
      <c r="S41" s="11">
        <f t="shared" si="6"/>
        <v>0</v>
      </c>
    </row>
    <row r="42" spans="1:19" ht="16.5">
      <c r="A42" s="7" t="s">
        <v>69</v>
      </c>
      <c r="B42" s="8"/>
      <c r="C42" s="8"/>
      <c r="D42" s="8"/>
      <c r="E42" s="8"/>
      <c r="F42" s="9"/>
      <c r="G42" s="5">
        <f t="shared" si="4"/>
        <v>0</v>
      </c>
      <c r="H42" s="10">
        <v>1300</v>
      </c>
      <c r="I42" s="11">
        <f t="shared" si="5"/>
        <v>0</v>
      </c>
      <c r="K42" s="7" t="s">
        <v>69</v>
      </c>
      <c r="L42" s="8"/>
      <c r="M42" s="8"/>
      <c r="N42" s="8"/>
      <c r="O42" s="8"/>
      <c r="P42" s="9"/>
      <c r="Q42" s="5"/>
      <c r="R42" s="10">
        <v>1300</v>
      </c>
      <c r="S42" s="11">
        <f t="shared" si="6"/>
        <v>0</v>
      </c>
    </row>
    <row r="43" spans="1:19" ht="16.5">
      <c r="A43" s="14" t="s">
        <v>71</v>
      </c>
      <c r="B43" s="8"/>
      <c r="C43" s="8"/>
      <c r="D43" s="8"/>
      <c r="E43" s="8"/>
      <c r="F43" s="9"/>
      <c r="G43" s="5">
        <f t="shared" si="4"/>
        <v>0</v>
      </c>
      <c r="H43" s="10">
        <v>5000</v>
      </c>
      <c r="I43" s="11">
        <f t="shared" si="5"/>
        <v>0</v>
      </c>
      <c r="K43" s="14" t="s">
        <v>71</v>
      </c>
      <c r="L43" s="8"/>
      <c r="M43" s="8"/>
      <c r="N43" s="8"/>
      <c r="O43" s="8"/>
      <c r="P43" s="9"/>
      <c r="Q43" s="5"/>
      <c r="R43" s="10">
        <v>5000</v>
      </c>
      <c r="S43" s="11">
        <f t="shared" si="6"/>
        <v>0</v>
      </c>
    </row>
    <row r="44" spans="1:19" ht="16.5">
      <c r="A44" s="14" t="s">
        <v>73</v>
      </c>
      <c r="B44" s="8"/>
      <c r="C44" s="8"/>
      <c r="D44" s="8"/>
      <c r="E44" s="8"/>
      <c r="F44" s="9"/>
      <c r="G44" s="5">
        <f t="shared" si="4"/>
        <v>0</v>
      </c>
      <c r="H44" s="10">
        <v>9200</v>
      </c>
      <c r="I44" s="11">
        <f t="shared" si="5"/>
        <v>0</v>
      </c>
      <c r="K44" s="14" t="s">
        <v>73</v>
      </c>
      <c r="L44" s="8"/>
      <c r="M44" s="8"/>
      <c r="N44" s="8"/>
      <c r="O44" s="8"/>
      <c r="P44" s="9"/>
      <c r="Q44" s="5"/>
      <c r="R44" s="10">
        <v>9200</v>
      </c>
      <c r="S44" s="11">
        <f t="shared" si="6"/>
        <v>0</v>
      </c>
    </row>
    <row r="45" spans="1:19" ht="16.5">
      <c r="A45" s="7" t="s">
        <v>175</v>
      </c>
      <c r="B45" s="8"/>
      <c r="C45" s="8"/>
      <c r="D45" s="8"/>
      <c r="E45" s="8"/>
      <c r="F45" s="9"/>
      <c r="G45" s="5">
        <f t="shared" si="4"/>
        <v>0</v>
      </c>
      <c r="H45" s="10">
        <v>1300</v>
      </c>
      <c r="I45" s="11">
        <f t="shared" si="5"/>
        <v>0</v>
      </c>
      <c r="K45" s="7" t="s">
        <v>175</v>
      </c>
      <c r="L45" s="8"/>
      <c r="M45" s="8"/>
      <c r="N45" s="8"/>
      <c r="O45" s="8"/>
      <c r="P45" s="9"/>
      <c r="Q45" s="5"/>
      <c r="R45" s="10">
        <v>1300</v>
      </c>
      <c r="S45" s="11">
        <f t="shared" si="6"/>
        <v>0</v>
      </c>
    </row>
    <row r="46" spans="1:19" ht="16.5">
      <c r="A46" s="7" t="s">
        <v>176</v>
      </c>
      <c r="B46" s="8"/>
      <c r="C46" s="8"/>
      <c r="D46" s="8"/>
      <c r="E46" s="8"/>
      <c r="F46" s="9"/>
      <c r="G46" s="5">
        <f t="shared" si="4"/>
        <v>0</v>
      </c>
      <c r="H46" s="10">
        <v>8000</v>
      </c>
      <c r="I46" s="11">
        <f t="shared" si="5"/>
        <v>0</v>
      </c>
      <c r="K46" s="7" t="s">
        <v>176</v>
      </c>
      <c r="L46" s="8"/>
      <c r="M46" s="8"/>
      <c r="N46" s="8"/>
      <c r="O46" s="8"/>
      <c r="P46" s="9"/>
      <c r="Q46" s="5"/>
      <c r="R46" s="10">
        <v>8000</v>
      </c>
      <c r="S46" s="11">
        <f t="shared" si="6"/>
        <v>0</v>
      </c>
    </row>
    <row r="47" spans="1:19" ht="16.5">
      <c r="A47" s="7" t="s">
        <v>178</v>
      </c>
      <c r="B47" s="8"/>
      <c r="C47" s="8"/>
      <c r="D47" s="8"/>
      <c r="E47" s="8"/>
      <c r="F47" s="9"/>
      <c r="G47" s="5">
        <f t="shared" si="4"/>
        <v>0</v>
      </c>
      <c r="H47" s="10">
        <v>13400</v>
      </c>
      <c r="I47" s="11">
        <f t="shared" si="5"/>
        <v>0</v>
      </c>
      <c r="K47" s="7" t="s">
        <v>178</v>
      </c>
      <c r="L47" s="8"/>
      <c r="M47" s="8"/>
      <c r="N47" s="8"/>
      <c r="O47" s="8"/>
      <c r="P47" s="9"/>
      <c r="Q47" s="5"/>
      <c r="R47" s="10">
        <v>13400</v>
      </c>
      <c r="S47" s="11">
        <f t="shared" si="6"/>
        <v>0</v>
      </c>
    </row>
    <row r="48" spans="1:19" ht="16.5">
      <c r="A48" s="7" t="s">
        <v>177</v>
      </c>
      <c r="B48" s="8"/>
      <c r="C48" s="8"/>
      <c r="D48" s="8"/>
      <c r="E48" s="8"/>
      <c r="F48" s="9"/>
      <c r="G48" s="5">
        <f t="shared" si="4"/>
        <v>0</v>
      </c>
      <c r="H48" s="10">
        <v>11800</v>
      </c>
      <c r="I48" s="11">
        <f t="shared" si="5"/>
        <v>0</v>
      </c>
      <c r="K48" s="7" t="s">
        <v>177</v>
      </c>
      <c r="L48" s="8"/>
      <c r="M48" s="8"/>
      <c r="N48" s="8"/>
      <c r="O48" s="8"/>
      <c r="P48" s="9"/>
      <c r="Q48" s="5"/>
      <c r="R48" s="10">
        <v>11800</v>
      </c>
      <c r="S48" s="11">
        <f t="shared" si="6"/>
        <v>0</v>
      </c>
    </row>
    <row r="49" spans="1:19" ht="16.5">
      <c r="A49" s="7" t="s">
        <v>179</v>
      </c>
      <c r="B49" s="8"/>
      <c r="C49" s="8"/>
      <c r="D49" s="8"/>
      <c r="E49" s="8"/>
      <c r="F49" s="9"/>
      <c r="G49" s="5">
        <f t="shared" si="4"/>
        <v>0</v>
      </c>
      <c r="H49" s="10">
        <v>24000</v>
      </c>
      <c r="I49" s="11">
        <f t="shared" si="5"/>
        <v>0</v>
      </c>
      <c r="K49" s="7" t="s">
        <v>179</v>
      </c>
      <c r="L49" s="8"/>
      <c r="M49" s="8"/>
      <c r="N49" s="8"/>
      <c r="O49" s="8"/>
      <c r="P49" s="9"/>
      <c r="Q49" s="5"/>
      <c r="R49" s="10">
        <v>24000</v>
      </c>
      <c r="S49" s="11">
        <f t="shared" si="6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184</v>
      </c>
      <c r="I50" s="11">
        <f>SUM(I40:I49)</f>
        <v>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185</v>
      </c>
      <c r="H52" s="79">
        <f>I22+I36+I50</f>
        <v>4800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6000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>
        <f>+N62</f>
        <v>0</v>
      </c>
      <c r="E62" s="10">
        <v>2000</v>
      </c>
      <c r="F62" s="11">
        <f>D62*E62</f>
        <v>0</v>
      </c>
      <c r="G62" s="5">
        <f>+Q62</f>
        <v>0</v>
      </c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/>
      <c r="O62" s="10">
        <v>2000</v>
      </c>
      <c r="P62" s="11">
        <f>N62*O62</f>
        <v>0</v>
      </c>
      <c r="Q62" s="5"/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>
        <f aca="true" t="shared" si="9" ref="D63:D69">+N63</f>
        <v>0</v>
      </c>
      <c r="E63" s="10">
        <v>2000</v>
      </c>
      <c r="F63" s="11">
        <f aca="true" t="shared" si="10" ref="F63:F69">D63*E63</f>
        <v>0</v>
      </c>
      <c r="G63" s="5">
        <f aca="true" t="shared" si="11" ref="G63:G69">+Q63</f>
        <v>0</v>
      </c>
      <c r="H63" s="10">
        <v>5000</v>
      </c>
      <c r="I63" s="11">
        <f t="shared" si="7"/>
        <v>0</v>
      </c>
      <c r="K63" s="16" t="s">
        <v>82</v>
      </c>
      <c r="L63" s="8"/>
      <c r="M63" s="9"/>
      <c r="N63" s="5"/>
      <c r="O63" s="10">
        <v>2000</v>
      </c>
      <c r="P63" s="11">
        <f aca="true" t="shared" si="12" ref="P63:P69">N63*O63</f>
        <v>0</v>
      </c>
      <c r="Q63" s="5"/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>
        <f t="shared" si="9"/>
        <v>0</v>
      </c>
      <c r="E64" s="10">
        <v>2000</v>
      </c>
      <c r="F64" s="11">
        <f t="shared" si="10"/>
        <v>0</v>
      </c>
      <c r="G64" s="5">
        <f t="shared" si="11"/>
        <v>0</v>
      </c>
      <c r="H64" s="10">
        <v>5000</v>
      </c>
      <c r="I64" s="11">
        <f t="shared" si="7"/>
        <v>0</v>
      </c>
      <c r="K64" s="16" t="s">
        <v>83</v>
      </c>
      <c r="L64" s="8"/>
      <c r="M64" s="9"/>
      <c r="N64" s="5"/>
      <c r="O64" s="10">
        <v>2000</v>
      </c>
      <c r="P64" s="11">
        <f t="shared" si="12"/>
        <v>0</v>
      </c>
      <c r="Q64" s="5"/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>
        <f t="shared" si="9"/>
        <v>0</v>
      </c>
      <c r="E65" s="10">
        <v>2000</v>
      </c>
      <c r="F65" s="11">
        <f t="shared" si="10"/>
        <v>0</v>
      </c>
      <c r="G65" s="5">
        <f t="shared" si="11"/>
        <v>0</v>
      </c>
      <c r="H65" s="10">
        <v>5000</v>
      </c>
      <c r="I65" s="11">
        <f t="shared" si="7"/>
        <v>0</v>
      </c>
      <c r="K65" s="16" t="s">
        <v>84</v>
      </c>
      <c r="L65" s="8"/>
      <c r="M65" s="9"/>
      <c r="N65" s="5"/>
      <c r="O65" s="10">
        <v>2000</v>
      </c>
      <c r="P65" s="11">
        <f t="shared" si="12"/>
        <v>0</v>
      </c>
      <c r="Q65" s="5"/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>
        <f t="shared" si="9"/>
        <v>0</v>
      </c>
      <c r="E66" s="10">
        <v>2000</v>
      </c>
      <c r="F66" s="11">
        <f t="shared" si="10"/>
        <v>0</v>
      </c>
      <c r="G66" s="5">
        <f t="shared" si="11"/>
        <v>0</v>
      </c>
      <c r="H66" s="10">
        <v>5000</v>
      </c>
      <c r="I66" s="11">
        <f t="shared" si="7"/>
        <v>0</v>
      </c>
      <c r="K66" s="16" t="s">
        <v>85</v>
      </c>
      <c r="L66" s="8"/>
      <c r="M66" s="9"/>
      <c r="N66" s="5"/>
      <c r="O66" s="10">
        <v>2000</v>
      </c>
      <c r="P66" s="11">
        <f t="shared" si="12"/>
        <v>0</v>
      </c>
      <c r="Q66" s="5"/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>
        <f t="shared" si="9"/>
        <v>0</v>
      </c>
      <c r="E67" s="10">
        <v>2000</v>
      </c>
      <c r="F67" s="11">
        <f t="shared" si="10"/>
        <v>0</v>
      </c>
      <c r="G67" s="5">
        <f t="shared" si="11"/>
        <v>0</v>
      </c>
      <c r="H67" s="10">
        <v>5000</v>
      </c>
      <c r="I67" s="11">
        <f t="shared" si="7"/>
        <v>0</v>
      </c>
      <c r="K67" s="16" t="s">
        <v>86</v>
      </c>
      <c r="L67" s="8"/>
      <c r="M67" s="9"/>
      <c r="N67" s="5"/>
      <c r="O67" s="10">
        <v>2000</v>
      </c>
      <c r="P67" s="11">
        <f t="shared" si="12"/>
        <v>0</v>
      </c>
      <c r="Q67" s="5"/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>
        <f t="shared" si="9"/>
        <v>3</v>
      </c>
      <c r="E68" s="10">
        <v>2000</v>
      </c>
      <c r="F68" s="11">
        <f t="shared" si="10"/>
        <v>6000</v>
      </c>
      <c r="G68" s="5">
        <f t="shared" si="11"/>
        <v>0</v>
      </c>
      <c r="H68" s="10">
        <v>0</v>
      </c>
      <c r="I68" s="11">
        <f t="shared" si="7"/>
        <v>0</v>
      </c>
      <c r="K68" s="16" t="s">
        <v>87</v>
      </c>
      <c r="L68" s="8"/>
      <c r="M68" s="9"/>
      <c r="N68" s="5">
        <v>3</v>
      </c>
      <c r="O68" s="10">
        <v>2000</v>
      </c>
      <c r="P68" s="11">
        <f t="shared" si="12"/>
        <v>6000</v>
      </c>
      <c r="Q68" s="5"/>
      <c r="R68" s="10">
        <v>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>
        <f t="shared" si="9"/>
        <v>0</v>
      </c>
      <c r="E69" s="10">
        <v>2000</v>
      </c>
      <c r="F69" s="11">
        <f t="shared" si="10"/>
        <v>0</v>
      </c>
      <c r="G69" s="5">
        <f t="shared" si="11"/>
        <v>0</v>
      </c>
      <c r="H69" s="10">
        <v>5000</v>
      </c>
      <c r="I69" s="11">
        <f t="shared" si="7"/>
        <v>0</v>
      </c>
      <c r="K69" s="16" t="s">
        <v>88</v>
      </c>
      <c r="L69" s="8"/>
      <c r="M69" s="9"/>
      <c r="N69" s="5"/>
      <c r="O69" s="10">
        <v>2000</v>
      </c>
      <c r="P69" s="11">
        <f t="shared" si="12"/>
        <v>0</v>
      </c>
      <c r="Q69" s="5"/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6000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6000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>
        <f aca="true" t="shared" si="13" ref="D76:D83">+N76</f>
        <v>0</v>
      </c>
      <c r="E76" s="10">
        <v>4000</v>
      </c>
      <c r="F76" s="11">
        <f aca="true" t="shared" si="14" ref="F76:F83">D76*E76</f>
        <v>0</v>
      </c>
      <c r="G76" s="5">
        <f aca="true" t="shared" si="15" ref="G76:G83">+Q76</f>
        <v>0</v>
      </c>
      <c r="H76" s="10">
        <v>15000</v>
      </c>
      <c r="I76" s="11">
        <f aca="true" t="shared" si="16" ref="I76:I83">G76*H76</f>
        <v>0</v>
      </c>
      <c r="K76" s="16" t="s">
        <v>81</v>
      </c>
      <c r="L76" s="8"/>
      <c r="M76" s="9"/>
      <c r="N76" s="5"/>
      <c r="O76" s="10">
        <v>4000</v>
      </c>
      <c r="P76" s="11">
        <f aca="true" t="shared" si="17" ref="P76:P83">N76*O76</f>
        <v>0</v>
      </c>
      <c r="Q76" s="5"/>
      <c r="R76" s="10">
        <v>15000</v>
      </c>
      <c r="S76" s="11">
        <f aca="true" t="shared" si="18" ref="S76:S83">Q76*R76</f>
        <v>0</v>
      </c>
    </row>
    <row r="77" spans="1:19" ht="20.25" customHeight="1">
      <c r="A77" s="16" t="s">
        <v>82</v>
      </c>
      <c r="B77" s="8"/>
      <c r="C77" s="9"/>
      <c r="D77" s="5">
        <f t="shared" si="13"/>
        <v>0</v>
      </c>
      <c r="E77" s="10">
        <v>4000</v>
      </c>
      <c r="F77" s="11">
        <f t="shared" si="14"/>
        <v>0</v>
      </c>
      <c r="G77" s="5">
        <f t="shared" si="15"/>
        <v>0</v>
      </c>
      <c r="H77" s="10">
        <v>15000</v>
      </c>
      <c r="I77" s="11">
        <f t="shared" si="16"/>
        <v>0</v>
      </c>
      <c r="K77" s="16" t="s">
        <v>82</v>
      </c>
      <c r="L77" s="8"/>
      <c r="M77" s="9"/>
      <c r="N77" s="5"/>
      <c r="O77" s="10">
        <v>4000</v>
      </c>
      <c r="P77" s="11">
        <f t="shared" si="17"/>
        <v>0</v>
      </c>
      <c r="Q77" s="5"/>
      <c r="R77" s="10">
        <v>15000</v>
      </c>
      <c r="S77" s="11">
        <f t="shared" si="18"/>
        <v>0</v>
      </c>
    </row>
    <row r="78" spans="1:19" ht="20.25" customHeight="1">
      <c r="A78" s="16" t="s">
        <v>83</v>
      </c>
      <c r="B78" s="8"/>
      <c r="C78" s="9"/>
      <c r="D78" s="5">
        <f t="shared" si="13"/>
        <v>0</v>
      </c>
      <c r="E78" s="10">
        <v>4000</v>
      </c>
      <c r="F78" s="11">
        <f t="shared" si="14"/>
        <v>0</v>
      </c>
      <c r="G78" s="5">
        <f t="shared" si="15"/>
        <v>0</v>
      </c>
      <c r="H78" s="10">
        <v>15000</v>
      </c>
      <c r="I78" s="11">
        <f t="shared" si="16"/>
        <v>0</v>
      </c>
      <c r="K78" s="16" t="s">
        <v>83</v>
      </c>
      <c r="L78" s="8"/>
      <c r="M78" s="9"/>
      <c r="N78" s="5"/>
      <c r="O78" s="10">
        <v>4000</v>
      </c>
      <c r="P78" s="11">
        <f t="shared" si="17"/>
        <v>0</v>
      </c>
      <c r="Q78" s="5"/>
      <c r="R78" s="10">
        <v>15000</v>
      </c>
      <c r="S78" s="11">
        <f t="shared" si="18"/>
        <v>0</v>
      </c>
    </row>
    <row r="79" spans="1:19" ht="20.25" customHeight="1">
      <c r="A79" s="16" t="s">
        <v>84</v>
      </c>
      <c r="B79" s="8"/>
      <c r="C79" s="9"/>
      <c r="D79" s="5">
        <f t="shared" si="13"/>
        <v>0</v>
      </c>
      <c r="E79" s="10">
        <v>4000</v>
      </c>
      <c r="F79" s="11">
        <f t="shared" si="14"/>
        <v>0</v>
      </c>
      <c r="G79" s="5">
        <f t="shared" si="15"/>
        <v>0</v>
      </c>
      <c r="H79" s="10">
        <v>15000</v>
      </c>
      <c r="I79" s="11">
        <f t="shared" si="16"/>
        <v>0</v>
      </c>
      <c r="K79" s="16" t="s">
        <v>84</v>
      </c>
      <c r="L79" s="8"/>
      <c r="M79" s="9"/>
      <c r="N79" s="5"/>
      <c r="O79" s="10">
        <v>4000</v>
      </c>
      <c r="P79" s="11">
        <f t="shared" si="17"/>
        <v>0</v>
      </c>
      <c r="Q79" s="5"/>
      <c r="R79" s="10">
        <v>15000</v>
      </c>
      <c r="S79" s="11">
        <f t="shared" si="18"/>
        <v>0</v>
      </c>
    </row>
    <row r="80" spans="1:19" ht="20.25" customHeight="1">
      <c r="A80" s="16" t="s">
        <v>85</v>
      </c>
      <c r="B80" s="8"/>
      <c r="C80" s="9"/>
      <c r="D80" s="5">
        <f t="shared" si="13"/>
        <v>0</v>
      </c>
      <c r="E80" s="10">
        <v>4000</v>
      </c>
      <c r="F80" s="11">
        <f t="shared" si="14"/>
        <v>0</v>
      </c>
      <c r="G80" s="5">
        <f t="shared" si="15"/>
        <v>0</v>
      </c>
      <c r="H80" s="10">
        <v>15000</v>
      </c>
      <c r="I80" s="11">
        <f t="shared" si="16"/>
        <v>0</v>
      </c>
      <c r="K80" s="16" t="s">
        <v>85</v>
      </c>
      <c r="L80" s="8"/>
      <c r="M80" s="9"/>
      <c r="N80" s="5"/>
      <c r="O80" s="10">
        <v>4000</v>
      </c>
      <c r="P80" s="11">
        <f t="shared" si="17"/>
        <v>0</v>
      </c>
      <c r="Q80" s="5"/>
      <c r="R80" s="10">
        <v>15000</v>
      </c>
      <c r="S80" s="11">
        <f t="shared" si="18"/>
        <v>0</v>
      </c>
    </row>
    <row r="81" spans="1:19" ht="20.25" customHeight="1">
      <c r="A81" s="16" t="s">
        <v>86</v>
      </c>
      <c r="B81" s="8"/>
      <c r="C81" s="9"/>
      <c r="D81" s="5">
        <f t="shared" si="13"/>
        <v>0</v>
      </c>
      <c r="E81" s="10">
        <v>4000</v>
      </c>
      <c r="F81" s="11">
        <f t="shared" si="14"/>
        <v>0</v>
      </c>
      <c r="G81" s="5">
        <f t="shared" si="15"/>
        <v>0</v>
      </c>
      <c r="H81" s="10">
        <v>15000</v>
      </c>
      <c r="I81" s="11">
        <f t="shared" si="16"/>
        <v>0</v>
      </c>
      <c r="K81" s="16" t="s">
        <v>86</v>
      </c>
      <c r="L81" s="8"/>
      <c r="M81" s="9"/>
      <c r="N81" s="5"/>
      <c r="O81" s="10">
        <v>4000</v>
      </c>
      <c r="P81" s="11">
        <f t="shared" si="17"/>
        <v>0</v>
      </c>
      <c r="Q81" s="5"/>
      <c r="R81" s="10">
        <v>15000</v>
      </c>
      <c r="S81" s="11">
        <f t="shared" si="18"/>
        <v>0</v>
      </c>
    </row>
    <row r="82" spans="1:19" ht="20.25" customHeight="1">
      <c r="A82" s="16" t="s">
        <v>87</v>
      </c>
      <c r="B82" s="8"/>
      <c r="C82" s="9"/>
      <c r="D82" s="5">
        <f t="shared" si="13"/>
        <v>0</v>
      </c>
      <c r="E82" s="10">
        <v>4000</v>
      </c>
      <c r="F82" s="11">
        <f t="shared" si="14"/>
        <v>0</v>
      </c>
      <c r="G82" s="5">
        <f t="shared" si="15"/>
        <v>0</v>
      </c>
      <c r="H82" s="10">
        <v>15000</v>
      </c>
      <c r="I82" s="11">
        <f t="shared" si="16"/>
        <v>0</v>
      </c>
      <c r="K82" s="16" t="s">
        <v>87</v>
      </c>
      <c r="L82" s="8"/>
      <c r="M82" s="9"/>
      <c r="N82" s="5"/>
      <c r="O82" s="10">
        <v>4000</v>
      </c>
      <c r="P82" s="11">
        <f t="shared" si="17"/>
        <v>0</v>
      </c>
      <c r="Q82" s="5"/>
      <c r="R82" s="10">
        <v>15000</v>
      </c>
      <c r="S82" s="11">
        <f t="shared" si="18"/>
        <v>0</v>
      </c>
    </row>
    <row r="83" spans="1:19" ht="20.25" customHeight="1">
      <c r="A83" s="16" t="s">
        <v>88</v>
      </c>
      <c r="B83" s="8"/>
      <c r="C83" s="9"/>
      <c r="D83" s="5">
        <f t="shared" si="13"/>
        <v>0</v>
      </c>
      <c r="E83" s="10">
        <v>4000</v>
      </c>
      <c r="F83" s="11">
        <f t="shared" si="14"/>
        <v>0</v>
      </c>
      <c r="G83" s="5">
        <f t="shared" si="15"/>
        <v>0</v>
      </c>
      <c r="H83" s="10">
        <v>15000</v>
      </c>
      <c r="I83" s="11">
        <f t="shared" si="16"/>
        <v>0</v>
      </c>
      <c r="K83" s="16" t="s">
        <v>88</v>
      </c>
      <c r="L83" s="8"/>
      <c r="M83" s="9"/>
      <c r="N83" s="5"/>
      <c r="O83" s="10">
        <v>4000</v>
      </c>
      <c r="P83" s="11">
        <f t="shared" si="17"/>
        <v>0</v>
      </c>
      <c r="Q83" s="5"/>
      <c r="R83" s="10">
        <v>15000</v>
      </c>
      <c r="S83" s="11">
        <f t="shared" si="18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>
        <f>+G84</f>
        <v>0</v>
      </c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186</v>
      </c>
      <c r="H86" s="79">
        <f>F70+I70+F84+I84</f>
        <v>6000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6000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187</v>
      </c>
      <c r="H89" s="78">
        <f>H52+H86</f>
        <v>10800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12000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/>
      <c r="S91" s="83"/>
    </row>
    <row r="93" spans="7:19" ht="16.5">
      <c r="G93" s="3"/>
      <c r="Q93" s="3" t="s">
        <v>96</v>
      </c>
      <c r="R93" s="79">
        <f>R89+R91</f>
        <v>12000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5">
    <mergeCell ref="D3:F3"/>
    <mergeCell ref="N3:P3"/>
    <mergeCell ref="G4:H4"/>
    <mergeCell ref="Q4:R4"/>
    <mergeCell ref="D5:E5"/>
    <mergeCell ref="G5:H5"/>
    <mergeCell ref="Q5:R5"/>
    <mergeCell ref="G6:H6"/>
    <mergeCell ref="Q6:R6"/>
    <mergeCell ref="H7:I7"/>
    <mergeCell ref="R7:S7"/>
    <mergeCell ref="D9:E9"/>
    <mergeCell ref="N9:O9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 horizontalCentered="1"/>
  <pageMargins left="0.3937007874015748" right="0.3937007874015748" top="0.4330708661417323" bottom="0.4330708661417323" header="0.31496062992125984" footer="0.31496062992125984"/>
  <pageSetup fitToHeight="0" fitToWidth="1" orientation="portrait" paperSize="9"/>
  <rowBreaks count="1" manualBreakCount="1">
    <brk id="56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9"/>
  <sheetViews>
    <sheetView showZeros="0" zoomScale="75" zoomScaleNormal="75" zoomScaleSheetLayoutView="75" workbookViewId="0" topLeftCell="K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2.125" style="2" hidden="1" customWidth="1"/>
    <col min="8" max="8" width="9.125" style="2" hidden="1" customWidth="1"/>
    <col min="9" max="9" width="13.375" style="2" hidden="1" customWidth="1"/>
    <col min="10" max="10" width="1.12109375" style="2" hidden="1" customWidth="1"/>
    <col min="11" max="13" width="9.00390625" style="2" customWidth="1"/>
    <col min="14" max="14" width="9.125" style="2" customWidth="1"/>
    <col min="15" max="15" width="9.00390625" style="2" customWidth="1"/>
    <col min="16" max="16" width="9.125" style="2" customWidth="1"/>
    <col min="17" max="17" width="12.00390625" style="2" customWidth="1"/>
    <col min="18" max="18" width="9.125" style="2" customWidth="1"/>
    <col min="19" max="19" width="13.50390625" style="2" customWidth="1"/>
    <col min="20" max="20" width="2.125" style="2" customWidth="1"/>
    <col min="21" max="16384" width="9.00390625" style="2" customWidth="1"/>
  </cols>
  <sheetData>
    <row r="2" spans="1:11" ht="16.5">
      <c r="A2" s="1" t="s">
        <v>180</v>
      </c>
      <c r="K2" s="1" t="s">
        <v>180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19" ht="18" thickBot="1">
      <c r="G4" s="92" t="s">
        <v>130</v>
      </c>
      <c r="H4" s="93"/>
      <c r="I4" s="74" t="s">
        <v>152</v>
      </c>
      <c r="Q4" s="92" t="s">
        <v>130</v>
      </c>
      <c r="R4" s="93"/>
      <c r="S4" s="74" t="s">
        <v>152</v>
      </c>
    </row>
    <row r="5" spans="4:19" ht="18" thickBot="1">
      <c r="D5" s="97"/>
      <c r="E5" s="97"/>
      <c r="G5" s="92" t="s">
        <v>131</v>
      </c>
      <c r="H5" s="93"/>
      <c r="I5" s="74" t="s">
        <v>188</v>
      </c>
      <c r="Q5" s="92" t="s">
        <v>131</v>
      </c>
      <c r="R5" s="93"/>
      <c r="S5" s="74" t="s">
        <v>188</v>
      </c>
    </row>
    <row r="6" spans="7:19" ht="18" thickBot="1">
      <c r="G6" s="92" t="s">
        <v>132</v>
      </c>
      <c r="H6" s="93"/>
      <c r="I6" s="74" t="str">
        <f>+S6</f>
        <v>004</v>
      </c>
      <c r="Q6" s="92" t="s">
        <v>132</v>
      </c>
      <c r="R6" s="93"/>
      <c r="S6" s="74" t="s">
        <v>198</v>
      </c>
    </row>
    <row r="7" spans="7:19" ht="16.5">
      <c r="G7" s="47"/>
      <c r="H7" s="94" t="s">
        <v>133</v>
      </c>
      <c r="I7" s="94"/>
      <c r="Q7" s="47"/>
      <c r="R7" s="94" t="s">
        <v>133</v>
      </c>
      <c r="S7" s="94"/>
    </row>
    <row r="8" spans="9:19" ht="16.5">
      <c r="I8" s="3" t="s">
        <v>183</v>
      </c>
      <c r="S8" s="3" t="s">
        <v>183</v>
      </c>
    </row>
    <row r="9" spans="3:16" ht="18" customHeight="1" thickBot="1">
      <c r="C9" s="76" t="s">
        <v>182</v>
      </c>
      <c r="D9" s="95" t="str">
        <f>+N9</f>
        <v>富士重工</v>
      </c>
      <c r="E9" s="95"/>
      <c r="F9" s="2" t="s">
        <v>98</v>
      </c>
      <c r="M9" s="76" t="s">
        <v>182</v>
      </c>
      <c r="N9" s="95" t="s">
        <v>21</v>
      </c>
      <c r="O9" s="95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tr">
        <f>+N11</f>
        <v>小林　航</v>
      </c>
      <c r="E11" s="89"/>
      <c r="F11" s="3" t="s">
        <v>39</v>
      </c>
      <c r="G11" s="4" t="str">
        <f>+Q11</f>
        <v>028-684-7534</v>
      </c>
      <c r="H11" s="3" t="s">
        <v>40</v>
      </c>
      <c r="I11" s="75" t="str">
        <f>+S11</f>
        <v>028-684-7530</v>
      </c>
      <c r="L11" s="1"/>
      <c r="M11" s="3" t="s">
        <v>0</v>
      </c>
      <c r="N11" s="89" t="s">
        <v>199</v>
      </c>
      <c r="O11" s="89"/>
      <c r="P11" s="3" t="s">
        <v>39</v>
      </c>
      <c r="Q11" s="75" t="s">
        <v>200</v>
      </c>
      <c r="R11" s="3" t="s">
        <v>40</v>
      </c>
      <c r="S11" s="75" t="s">
        <v>201</v>
      </c>
    </row>
    <row r="13" spans="1:19" ht="27" customHeight="1">
      <c r="A13" s="91" t="s">
        <v>181</v>
      </c>
      <c r="B13" s="91"/>
      <c r="C13" s="91"/>
      <c r="D13" s="91"/>
      <c r="E13" s="91"/>
      <c r="F13" s="91"/>
      <c r="G13" s="91"/>
      <c r="H13" s="91"/>
      <c r="I13" s="91"/>
      <c r="K13" s="91" t="s">
        <v>181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>
        <f aca="true" t="shared" si="0" ref="D17:F21">+N17</f>
        <v>1</v>
      </c>
      <c r="E17" s="5">
        <f t="shared" si="0"/>
        <v>0</v>
      </c>
      <c r="F17" s="5">
        <f>+P17</f>
        <v>1</v>
      </c>
      <c r="G17" s="5">
        <f>SUM(D17:F17)</f>
        <v>2</v>
      </c>
      <c r="H17" s="10">
        <v>1600</v>
      </c>
      <c r="I17" s="11">
        <f>SUM(G17)*H17</f>
        <v>3200</v>
      </c>
      <c r="K17" s="7" t="s">
        <v>50</v>
      </c>
      <c r="L17" s="8"/>
      <c r="M17" s="9"/>
      <c r="N17" s="5">
        <v>1</v>
      </c>
      <c r="O17" s="5"/>
      <c r="P17" s="5">
        <v>1</v>
      </c>
      <c r="Q17" s="5">
        <f>+G17</f>
        <v>2</v>
      </c>
      <c r="R17" s="10">
        <v>2000</v>
      </c>
      <c r="S17" s="11">
        <f>SUM(Q17)*R17</f>
        <v>4000</v>
      </c>
    </row>
    <row r="18" spans="1:19" ht="16.5">
      <c r="A18" s="7" t="s">
        <v>3</v>
      </c>
      <c r="B18" s="8"/>
      <c r="C18" s="9"/>
      <c r="D18" s="5">
        <f t="shared" si="0"/>
        <v>0</v>
      </c>
      <c r="E18" s="5">
        <f t="shared" si="0"/>
        <v>0</v>
      </c>
      <c r="F18" s="5">
        <f t="shared" si="0"/>
        <v>0</v>
      </c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/>
      <c r="O18" s="5"/>
      <c r="P18" s="5"/>
      <c r="Q18" s="5">
        <f>+G18</f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>
        <f t="shared" si="0"/>
        <v>0</v>
      </c>
      <c r="E19" s="5">
        <f t="shared" si="0"/>
        <v>0</v>
      </c>
      <c r="F19" s="5">
        <f t="shared" si="0"/>
        <v>0</v>
      </c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/>
      <c r="O19" s="5"/>
      <c r="P19" s="5"/>
      <c r="Q19" s="5">
        <f>+G19</f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>
        <f t="shared" si="0"/>
        <v>0</v>
      </c>
      <c r="E20" s="5">
        <f t="shared" si="0"/>
        <v>0</v>
      </c>
      <c r="F20" s="5">
        <f t="shared" si="0"/>
        <v>0</v>
      </c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/>
      <c r="O20" s="5"/>
      <c r="P20" s="5"/>
      <c r="Q20" s="5">
        <f>+G20</f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>
        <f>+N21</f>
        <v>0</v>
      </c>
      <c r="E21" s="5">
        <f t="shared" si="0"/>
        <v>0</v>
      </c>
      <c r="F21" s="5">
        <f t="shared" si="0"/>
        <v>0</v>
      </c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/>
      <c r="O21" s="5"/>
      <c r="P21" s="5"/>
      <c r="Q21" s="5"/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184</v>
      </c>
      <c r="I22" s="11">
        <f>SUM(I17:I21)</f>
        <v>3200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4000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>
        <f>+Q25</f>
        <v>0</v>
      </c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/>
      <c r="R25" s="10">
        <v>1000</v>
      </c>
      <c r="S25" s="11">
        <f aca="true" t="shared" si="2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>
        <f aca="true" t="shared" si="3" ref="G26:G35">+Q26</f>
        <v>0</v>
      </c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/>
      <c r="R26" s="10">
        <v>1000</v>
      </c>
      <c r="S26" s="11">
        <f t="shared" si="2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>
        <f t="shared" si="3"/>
        <v>0</v>
      </c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/>
      <c r="R27" s="10">
        <v>1000</v>
      </c>
      <c r="S27" s="11">
        <f t="shared" si="2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>
        <f t="shared" si="3"/>
        <v>0</v>
      </c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/>
      <c r="R28" s="10">
        <v>1000</v>
      </c>
      <c r="S28" s="11">
        <f t="shared" si="2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>
        <f t="shared" si="3"/>
        <v>0</v>
      </c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/>
      <c r="R29" s="10">
        <v>1000</v>
      </c>
      <c r="S29" s="11">
        <f t="shared" si="2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>
        <f t="shared" si="3"/>
        <v>0</v>
      </c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/>
      <c r="R30" s="10">
        <v>1000</v>
      </c>
      <c r="S30" s="11">
        <f t="shared" si="2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f t="shared" si="3"/>
        <v>0</v>
      </c>
      <c r="H32" s="10">
        <v>2000</v>
      </c>
      <c r="I32" s="11">
        <f>G32*H32</f>
        <v>0</v>
      </c>
      <c r="K32" s="14" t="s">
        <v>59</v>
      </c>
      <c r="L32" s="8"/>
      <c r="M32" s="8"/>
      <c r="N32" s="8"/>
      <c r="O32" s="8"/>
      <c r="P32" s="9"/>
      <c r="Q32" s="5"/>
      <c r="R32" s="10">
        <v>3000</v>
      </c>
      <c r="S32" s="11">
        <f>Q32*R32</f>
        <v>0</v>
      </c>
    </row>
    <row r="33" spans="1:19" ht="16.5" hidden="1">
      <c r="A33" s="14" t="s">
        <v>60</v>
      </c>
      <c r="B33" s="8"/>
      <c r="C33" s="8"/>
      <c r="D33" s="8"/>
      <c r="E33" s="8"/>
      <c r="F33" s="9"/>
      <c r="G33" s="5">
        <f t="shared" si="3"/>
        <v>0</v>
      </c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/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f t="shared" si="3"/>
        <v>0</v>
      </c>
      <c r="H34" s="10">
        <v>1000</v>
      </c>
      <c r="I34" s="11">
        <f>G34*H34</f>
        <v>0</v>
      </c>
      <c r="K34" s="14" t="s">
        <v>7</v>
      </c>
      <c r="L34" s="8"/>
      <c r="M34" s="8"/>
      <c r="N34" s="8"/>
      <c r="O34" s="8"/>
      <c r="P34" s="9"/>
      <c r="Q34" s="5"/>
      <c r="R34" s="10">
        <v>1000</v>
      </c>
      <c r="S34" s="11">
        <f>Q34*R34</f>
        <v>0</v>
      </c>
    </row>
    <row r="35" spans="1:19" ht="16.5">
      <c r="A35" s="14" t="s">
        <v>8</v>
      </c>
      <c r="B35" s="8"/>
      <c r="C35" s="8"/>
      <c r="D35" s="8"/>
      <c r="E35" s="8"/>
      <c r="F35" s="9"/>
      <c r="G35" s="5">
        <f t="shared" si="3"/>
        <v>0</v>
      </c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/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184</v>
      </c>
      <c r="I36" s="11">
        <f>SUM(I25:I30,I32:I35)</f>
        <v>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66</v>
      </c>
      <c r="B40" s="8"/>
      <c r="C40" s="8"/>
      <c r="D40" s="8"/>
      <c r="E40" s="8"/>
      <c r="F40" s="9"/>
      <c r="G40" s="5">
        <f aca="true" t="shared" si="4" ref="G40:G49">+Q40</f>
        <v>0</v>
      </c>
      <c r="H40" s="10">
        <v>4200</v>
      </c>
      <c r="I40" s="11">
        <f aca="true" t="shared" si="5" ref="I40:I49">G40*H40</f>
        <v>0</v>
      </c>
      <c r="K40" s="14" t="s">
        <v>66</v>
      </c>
      <c r="L40" s="8"/>
      <c r="M40" s="8"/>
      <c r="N40" s="8"/>
      <c r="O40" s="8"/>
      <c r="P40" s="9"/>
      <c r="Q40" s="5"/>
      <c r="R40" s="10">
        <v>4200</v>
      </c>
      <c r="S40" s="11">
        <f aca="true" t="shared" si="6" ref="S40:S49">Q40*R40</f>
        <v>0</v>
      </c>
    </row>
    <row r="41" spans="1:19" ht="16.5">
      <c r="A41" s="14" t="s">
        <v>68</v>
      </c>
      <c r="B41" s="8"/>
      <c r="C41" s="8"/>
      <c r="D41" s="8"/>
      <c r="E41" s="8"/>
      <c r="F41" s="9"/>
      <c r="G41" s="5">
        <f t="shared" si="4"/>
        <v>0</v>
      </c>
      <c r="H41" s="10">
        <v>7700</v>
      </c>
      <c r="I41" s="11">
        <f t="shared" si="5"/>
        <v>0</v>
      </c>
      <c r="K41" s="14" t="s">
        <v>68</v>
      </c>
      <c r="L41" s="8"/>
      <c r="M41" s="8"/>
      <c r="N41" s="8"/>
      <c r="O41" s="8"/>
      <c r="P41" s="9"/>
      <c r="Q41" s="5"/>
      <c r="R41" s="10">
        <v>7700</v>
      </c>
      <c r="S41" s="11">
        <f t="shared" si="6"/>
        <v>0</v>
      </c>
    </row>
    <row r="42" spans="1:19" ht="16.5">
      <c r="A42" s="7" t="s">
        <v>69</v>
      </c>
      <c r="B42" s="8"/>
      <c r="C42" s="8"/>
      <c r="D42" s="8"/>
      <c r="E42" s="8"/>
      <c r="F42" s="9"/>
      <c r="G42" s="5">
        <f t="shared" si="4"/>
        <v>0</v>
      </c>
      <c r="H42" s="10">
        <v>1300</v>
      </c>
      <c r="I42" s="11">
        <f t="shared" si="5"/>
        <v>0</v>
      </c>
      <c r="K42" s="7" t="s">
        <v>69</v>
      </c>
      <c r="L42" s="8"/>
      <c r="M42" s="8"/>
      <c r="N42" s="8"/>
      <c r="O42" s="8"/>
      <c r="P42" s="9"/>
      <c r="Q42" s="5"/>
      <c r="R42" s="10">
        <v>1300</v>
      </c>
      <c r="S42" s="11">
        <f t="shared" si="6"/>
        <v>0</v>
      </c>
    </row>
    <row r="43" spans="1:19" ht="16.5">
      <c r="A43" s="14" t="s">
        <v>71</v>
      </c>
      <c r="B43" s="8"/>
      <c r="C43" s="8"/>
      <c r="D43" s="8"/>
      <c r="E43" s="8"/>
      <c r="F43" s="9"/>
      <c r="G43" s="5">
        <f t="shared" si="4"/>
        <v>0</v>
      </c>
      <c r="H43" s="10">
        <v>5000</v>
      </c>
      <c r="I43" s="11">
        <f t="shared" si="5"/>
        <v>0</v>
      </c>
      <c r="K43" s="14" t="s">
        <v>71</v>
      </c>
      <c r="L43" s="8"/>
      <c r="M43" s="8"/>
      <c r="N43" s="8"/>
      <c r="O43" s="8"/>
      <c r="P43" s="9"/>
      <c r="Q43" s="5"/>
      <c r="R43" s="10">
        <v>5000</v>
      </c>
      <c r="S43" s="11">
        <f t="shared" si="6"/>
        <v>0</v>
      </c>
    </row>
    <row r="44" spans="1:19" ht="16.5">
      <c r="A44" s="14" t="s">
        <v>73</v>
      </c>
      <c r="B44" s="8"/>
      <c r="C44" s="8"/>
      <c r="D44" s="8"/>
      <c r="E44" s="8"/>
      <c r="F44" s="9"/>
      <c r="G44" s="5">
        <f t="shared" si="4"/>
        <v>0</v>
      </c>
      <c r="H44" s="10">
        <v>9200</v>
      </c>
      <c r="I44" s="11">
        <f t="shared" si="5"/>
        <v>0</v>
      </c>
      <c r="K44" s="14" t="s">
        <v>73</v>
      </c>
      <c r="L44" s="8"/>
      <c r="M44" s="8"/>
      <c r="N44" s="8"/>
      <c r="O44" s="8"/>
      <c r="P44" s="9"/>
      <c r="Q44" s="5"/>
      <c r="R44" s="10">
        <v>9200</v>
      </c>
      <c r="S44" s="11">
        <f t="shared" si="6"/>
        <v>0</v>
      </c>
    </row>
    <row r="45" spans="1:19" ht="16.5">
      <c r="A45" s="7" t="s">
        <v>175</v>
      </c>
      <c r="B45" s="8"/>
      <c r="C45" s="8"/>
      <c r="D45" s="8"/>
      <c r="E45" s="8"/>
      <c r="F45" s="9"/>
      <c r="G45" s="5">
        <f t="shared" si="4"/>
        <v>0</v>
      </c>
      <c r="H45" s="10">
        <v>1300</v>
      </c>
      <c r="I45" s="11">
        <f t="shared" si="5"/>
        <v>0</v>
      </c>
      <c r="K45" s="7" t="s">
        <v>175</v>
      </c>
      <c r="L45" s="8"/>
      <c r="M45" s="8"/>
      <c r="N45" s="8"/>
      <c r="O45" s="8"/>
      <c r="P45" s="9"/>
      <c r="Q45" s="5"/>
      <c r="R45" s="10">
        <v>1300</v>
      </c>
      <c r="S45" s="11">
        <f t="shared" si="6"/>
        <v>0</v>
      </c>
    </row>
    <row r="46" spans="1:19" ht="16.5">
      <c r="A46" s="7" t="s">
        <v>176</v>
      </c>
      <c r="B46" s="8"/>
      <c r="C46" s="8"/>
      <c r="D46" s="8"/>
      <c r="E46" s="8"/>
      <c r="F46" s="9"/>
      <c r="G46" s="5">
        <f t="shared" si="4"/>
        <v>0</v>
      </c>
      <c r="H46" s="10">
        <v>8000</v>
      </c>
      <c r="I46" s="11">
        <f t="shared" si="5"/>
        <v>0</v>
      </c>
      <c r="K46" s="7" t="s">
        <v>176</v>
      </c>
      <c r="L46" s="8"/>
      <c r="M46" s="8"/>
      <c r="N46" s="8"/>
      <c r="O46" s="8"/>
      <c r="P46" s="9"/>
      <c r="Q46" s="5"/>
      <c r="R46" s="10">
        <v>8000</v>
      </c>
      <c r="S46" s="11">
        <f t="shared" si="6"/>
        <v>0</v>
      </c>
    </row>
    <row r="47" spans="1:19" ht="16.5">
      <c r="A47" s="7" t="s">
        <v>178</v>
      </c>
      <c r="B47" s="8"/>
      <c r="C47" s="8"/>
      <c r="D47" s="8"/>
      <c r="E47" s="8"/>
      <c r="F47" s="9"/>
      <c r="G47" s="5">
        <f t="shared" si="4"/>
        <v>0</v>
      </c>
      <c r="H47" s="10">
        <v>13400</v>
      </c>
      <c r="I47" s="11">
        <f t="shared" si="5"/>
        <v>0</v>
      </c>
      <c r="K47" s="7" t="s">
        <v>178</v>
      </c>
      <c r="L47" s="8"/>
      <c r="M47" s="8"/>
      <c r="N47" s="8"/>
      <c r="O47" s="8"/>
      <c r="P47" s="9"/>
      <c r="Q47" s="5"/>
      <c r="R47" s="10">
        <v>13400</v>
      </c>
      <c r="S47" s="11">
        <f t="shared" si="6"/>
        <v>0</v>
      </c>
    </row>
    <row r="48" spans="1:19" ht="16.5">
      <c r="A48" s="7" t="s">
        <v>177</v>
      </c>
      <c r="B48" s="8"/>
      <c r="C48" s="8"/>
      <c r="D48" s="8"/>
      <c r="E48" s="8"/>
      <c r="F48" s="9"/>
      <c r="G48" s="5">
        <f t="shared" si="4"/>
        <v>0</v>
      </c>
      <c r="H48" s="10">
        <v>11800</v>
      </c>
      <c r="I48" s="11">
        <f t="shared" si="5"/>
        <v>0</v>
      </c>
      <c r="K48" s="7" t="s">
        <v>177</v>
      </c>
      <c r="L48" s="8"/>
      <c r="M48" s="8"/>
      <c r="N48" s="8"/>
      <c r="O48" s="8"/>
      <c r="P48" s="9"/>
      <c r="Q48" s="5"/>
      <c r="R48" s="10">
        <v>11800</v>
      </c>
      <c r="S48" s="11">
        <f t="shared" si="6"/>
        <v>0</v>
      </c>
    </row>
    <row r="49" spans="1:19" ht="16.5">
      <c r="A49" s="7" t="s">
        <v>179</v>
      </c>
      <c r="B49" s="8"/>
      <c r="C49" s="8"/>
      <c r="D49" s="8"/>
      <c r="E49" s="8"/>
      <c r="F49" s="9"/>
      <c r="G49" s="5">
        <f t="shared" si="4"/>
        <v>0</v>
      </c>
      <c r="H49" s="10">
        <v>24000</v>
      </c>
      <c r="I49" s="11">
        <f t="shared" si="5"/>
        <v>0</v>
      </c>
      <c r="K49" s="7" t="s">
        <v>179</v>
      </c>
      <c r="L49" s="8"/>
      <c r="M49" s="8"/>
      <c r="N49" s="8"/>
      <c r="O49" s="8"/>
      <c r="P49" s="9"/>
      <c r="Q49" s="5"/>
      <c r="R49" s="10">
        <v>24000</v>
      </c>
      <c r="S49" s="11">
        <f t="shared" si="6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184</v>
      </c>
      <c r="I50" s="11">
        <f>SUM(I40:I49)</f>
        <v>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185</v>
      </c>
      <c r="H52" s="79">
        <f>I22+I36+I50</f>
        <v>3200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4000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>
        <f>+N62</f>
        <v>0</v>
      </c>
      <c r="E62" s="10">
        <v>2000</v>
      </c>
      <c r="F62" s="11">
        <f>D62*E62</f>
        <v>0</v>
      </c>
      <c r="G62" s="5">
        <f>+Q62</f>
        <v>0</v>
      </c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/>
      <c r="O62" s="10">
        <v>2000</v>
      </c>
      <c r="P62" s="11">
        <f>N62*O62</f>
        <v>0</v>
      </c>
      <c r="Q62" s="5"/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>
        <f aca="true" t="shared" si="9" ref="D63:D69">+N63</f>
        <v>0</v>
      </c>
      <c r="E63" s="10">
        <v>2000</v>
      </c>
      <c r="F63" s="11">
        <f aca="true" t="shared" si="10" ref="F63:F69">D63*E63</f>
        <v>0</v>
      </c>
      <c r="G63" s="5">
        <f aca="true" t="shared" si="11" ref="G63:G69">+Q63</f>
        <v>0</v>
      </c>
      <c r="H63" s="10">
        <v>5000</v>
      </c>
      <c r="I63" s="11">
        <f t="shared" si="7"/>
        <v>0</v>
      </c>
      <c r="K63" s="16" t="s">
        <v>82</v>
      </c>
      <c r="L63" s="8"/>
      <c r="M63" s="9"/>
      <c r="N63" s="5"/>
      <c r="O63" s="10">
        <v>2000</v>
      </c>
      <c r="P63" s="11">
        <f aca="true" t="shared" si="12" ref="P63:P69">N63*O63</f>
        <v>0</v>
      </c>
      <c r="Q63" s="5"/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>
        <f t="shared" si="9"/>
        <v>0</v>
      </c>
      <c r="E64" s="10">
        <v>2000</v>
      </c>
      <c r="F64" s="11">
        <f t="shared" si="10"/>
        <v>0</v>
      </c>
      <c r="G64" s="5">
        <f t="shared" si="11"/>
        <v>0</v>
      </c>
      <c r="H64" s="10">
        <v>5000</v>
      </c>
      <c r="I64" s="11">
        <f t="shared" si="7"/>
        <v>0</v>
      </c>
      <c r="K64" s="16" t="s">
        <v>83</v>
      </c>
      <c r="L64" s="8"/>
      <c r="M64" s="9"/>
      <c r="N64" s="5"/>
      <c r="O64" s="10">
        <v>2000</v>
      </c>
      <c r="P64" s="11">
        <f t="shared" si="12"/>
        <v>0</v>
      </c>
      <c r="Q64" s="5"/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>
        <f t="shared" si="9"/>
        <v>0</v>
      </c>
      <c r="E65" s="10">
        <v>2000</v>
      </c>
      <c r="F65" s="11">
        <f t="shared" si="10"/>
        <v>0</v>
      </c>
      <c r="G65" s="5">
        <f t="shared" si="11"/>
        <v>0</v>
      </c>
      <c r="H65" s="10">
        <v>5000</v>
      </c>
      <c r="I65" s="11">
        <f t="shared" si="7"/>
        <v>0</v>
      </c>
      <c r="K65" s="16" t="s">
        <v>84</v>
      </c>
      <c r="L65" s="8"/>
      <c r="M65" s="9"/>
      <c r="N65" s="5"/>
      <c r="O65" s="10">
        <v>2000</v>
      </c>
      <c r="P65" s="11">
        <f t="shared" si="12"/>
        <v>0</v>
      </c>
      <c r="Q65" s="5"/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>
        <f t="shared" si="9"/>
        <v>2</v>
      </c>
      <c r="E66" s="10">
        <v>2000</v>
      </c>
      <c r="F66" s="11">
        <f t="shared" si="10"/>
        <v>4000</v>
      </c>
      <c r="G66" s="5">
        <f t="shared" si="11"/>
        <v>2</v>
      </c>
      <c r="H66" s="10">
        <v>5000</v>
      </c>
      <c r="I66" s="11">
        <f t="shared" si="7"/>
        <v>10000</v>
      </c>
      <c r="K66" s="16" t="s">
        <v>85</v>
      </c>
      <c r="L66" s="8"/>
      <c r="M66" s="9"/>
      <c r="N66" s="5">
        <v>2</v>
      </c>
      <c r="O66" s="10">
        <v>2000</v>
      </c>
      <c r="P66" s="11">
        <f t="shared" si="12"/>
        <v>4000</v>
      </c>
      <c r="Q66" s="5">
        <v>2</v>
      </c>
      <c r="R66" s="10">
        <v>5000</v>
      </c>
      <c r="S66" s="11">
        <f t="shared" si="8"/>
        <v>10000</v>
      </c>
    </row>
    <row r="67" spans="1:19" ht="20.25" customHeight="1">
      <c r="A67" s="16" t="s">
        <v>86</v>
      </c>
      <c r="B67" s="8"/>
      <c r="C67" s="9"/>
      <c r="D67" s="5">
        <f t="shared" si="9"/>
        <v>0</v>
      </c>
      <c r="E67" s="10">
        <v>2000</v>
      </c>
      <c r="F67" s="11">
        <f t="shared" si="10"/>
        <v>0</v>
      </c>
      <c r="G67" s="5">
        <f t="shared" si="11"/>
        <v>0</v>
      </c>
      <c r="H67" s="10">
        <v>5000</v>
      </c>
      <c r="I67" s="11">
        <f t="shared" si="7"/>
        <v>0</v>
      </c>
      <c r="K67" s="16" t="s">
        <v>86</v>
      </c>
      <c r="L67" s="8"/>
      <c r="M67" s="9"/>
      <c r="N67" s="5"/>
      <c r="O67" s="10">
        <v>2000</v>
      </c>
      <c r="P67" s="11">
        <f t="shared" si="12"/>
        <v>0</v>
      </c>
      <c r="Q67" s="5"/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>
        <f t="shared" si="9"/>
        <v>0</v>
      </c>
      <c r="E68" s="10">
        <v>2000</v>
      </c>
      <c r="F68" s="11">
        <f t="shared" si="10"/>
        <v>0</v>
      </c>
      <c r="G68" s="5">
        <f t="shared" si="11"/>
        <v>0</v>
      </c>
      <c r="H68" s="10">
        <v>0</v>
      </c>
      <c r="I68" s="11">
        <f t="shared" si="7"/>
        <v>0</v>
      </c>
      <c r="K68" s="16" t="s">
        <v>87</v>
      </c>
      <c r="L68" s="8"/>
      <c r="M68" s="9"/>
      <c r="N68" s="5"/>
      <c r="O68" s="10">
        <v>2000</v>
      </c>
      <c r="P68" s="11">
        <f t="shared" si="12"/>
        <v>0</v>
      </c>
      <c r="Q68" s="5"/>
      <c r="R68" s="10">
        <v>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>
        <f t="shared" si="9"/>
        <v>0</v>
      </c>
      <c r="E69" s="10">
        <v>2000</v>
      </c>
      <c r="F69" s="11">
        <f t="shared" si="10"/>
        <v>0</v>
      </c>
      <c r="G69" s="5">
        <f t="shared" si="11"/>
        <v>0</v>
      </c>
      <c r="H69" s="10">
        <v>5000</v>
      </c>
      <c r="I69" s="11">
        <f t="shared" si="7"/>
        <v>0</v>
      </c>
      <c r="K69" s="16" t="s">
        <v>88</v>
      </c>
      <c r="L69" s="8"/>
      <c r="M69" s="9"/>
      <c r="N69" s="5"/>
      <c r="O69" s="10">
        <v>2000</v>
      </c>
      <c r="P69" s="11">
        <f t="shared" si="12"/>
        <v>0</v>
      </c>
      <c r="Q69" s="5"/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4000</v>
      </c>
      <c r="G70" s="5"/>
      <c r="H70" s="13" t="s">
        <v>90</v>
      </c>
      <c r="I70" s="11">
        <f>SUM(I62:I69)</f>
        <v>10000</v>
      </c>
      <c r="K70" s="1"/>
      <c r="L70" s="1"/>
      <c r="M70" s="3" t="s">
        <v>89</v>
      </c>
      <c r="N70" s="5"/>
      <c r="O70" s="13" t="s">
        <v>90</v>
      </c>
      <c r="P70" s="11">
        <f>SUM(P62:P69)</f>
        <v>4000</v>
      </c>
      <c r="Q70" s="5"/>
      <c r="R70" s="13" t="s">
        <v>90</v>
      </c>
      <c r="S70" s="11">
        <f>SUM(S62:S69)</f>
        <v>10000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>
        <f aca="true" t="shared" si="13" ref="D76:D83">+N76</f>
        <v>0</v>
      </c>
      <c r="E76" s="10">
        <v>4000</v>
      </c>
      <c r="F76" s="11">
        <f aca="true" t="shared" si="14" ref="F76:F83">D76*E76</f>
        <v>0</v>
      </c>
      <c r="G76" s="5">
        <f aca="true" t="shared" si="15" ref="G76:G83">+Q76</f>
        <v>0</v>
      </c>
      <c r="H76" s="10">
        <v>15000</v>
      </c>
      <c r="I76" s="11">
        <f aca="true" t="shared" si="16" ref="I76:I83">G76*H76</f>
        <v>0</v>
      </c>
      <c r="K76" s="16" t="s">
        <v>81</v>
      </c>
      <c r="L76" s="8"/>
      <c r="M76" s="9"/>
      <c r="N76" s="5"/>
      <c r="O76" s="10">
        <v>4000</v>
      </c>
      <c r="P76" s="11">
        <f aca="true" t="shared" si="17" ref="P76:P83">N76*O76</f>
        <v>0</v>
      </c>
      <c r="Q76" s="5"/>
      <c r="R76" s="10">
        <v>15000</v>
      </c>
      <c r="S76" s="11">
        <f aca="true" t="shared" si="18" ref="S76:S83">Q76*R76</f>
        <v>0</v>
      </c>
    </row>
    <row r="77" spans="1:19" ht="20.25" customHeight="1">
      <c r="A77" s="16" t="s">
        <v>82</v>
      </c>
      <c r="B77" s="8"/>
      <c r="C77" s="9"/>
      <c r="D77" s="5">
        <f t="shared" si="13"/>
        <v>0</v>
      </c>
      <c r="E77" s="10">
        <v>4000</v>
      </c>
      <c r="F77" s="11">
        <f t="shared" si="14"/>
        <v>0</v>
      </c>
      <c r="G77" s="5">
        <f t="shared" si="15"/>
        <v>0</v>
      </c>
      <c r="H77" s="10">
        <v>15000</v>
      </c>
      <c r="I77" s="11">
        <f t="shared" si="16"/>
        <v>0</v>
      </c>
      <c r="K77" s="16" t="s">
        <v>82</v>
      </c>
      <c r="L77" s="8"/>
      <c r="M77" s="9"/>
      <c r="N77" s="5"/>
      <c r="O77" s="10">
        <v>4000</v>
      </c>
      <c r="P77" s="11">
        <f t="shared" si="17"/>
        <v>0</v>
      </c>
      <c r="Q77" s="5"/>
      <c r="R77" s="10">
        <v>15000</v>
      </c>
      <c r="S77" s="11">
        <f t="shared" si="18"/>
        <v>0</v>
      </c>
    </row>
    <row r="78" spans="1:19" ht="20.25" customHeight="1">
      <c r="A78" s="16" t="s">
        <v>83</v>
      </c>
      <c r="B78" s="8"/>
      <c r="C78" s="9"/>
      <c r="D78" s="5">
        <f t="shared" si="13"/>
        <v>0</v>
      </c>
      <c r="E78" s="10">
        <v>4000</v>
      </c>
      <c r="F78" s="11">
        <f t="shared" si="14"/>
        <v>0</v>
      </c>
      <c r="G78" s="5">
        <f t="shared" si="15"/>
        <v>0</v>
      </c>
      <c r="H78" s="10">
        <v>15000</v>
      </c>
      <c r="I78" s="11">
        <f t="shared" si="16"/>
        <v>0</v>
      </c>
      <c r="K78" s="16" t="s">
        <v>83</v>
      </c>
      <c r="L78" s="8"/>
      <c r="M78" s="9"/>
      <c r="N78" s="5"/>
      <c r="O78" s="10">
        <v>4000</v>
      </c>
      <c r="P78" s="11">
        <f t="shared" si="17"/>
        <v>0</v>
      </c>
      <c r="Q78" s="5"/>
      <c r="R78" s="10">
        <v>15000</v>
      </c>
      <c r="S78" s="11">
        <f t="shared" si="18"/>
        <v>0</v>
      </c>
    </row>
    <row r="79" spans="1:19" ht="20.25" customHeight="1">
      <c r="A79" s="16" t="s">
        <v>84</v>
      </c>
      <c r="B79" s="8"/>
      <c r="C79" s="9"/>
      <c r="D79" s="5">
        <f t="shared" si="13"/>
        <v>0</v>
      </c>
      <c r="E79" s="10">
        <v>4000</v>
      </c>
      <c r="F79" s="11">
        <f t="shared" si="14"/>
        <v>0</v>
      </c>
      <c r="G79" s="5">
        <f t="shared" si="15"/>
        <v>0</v>
      </c>
      <c r="H79" s="10">
        <v>15000</v>
      </c>
      <c r="I79" s="11">
        <f t="shared" si="16"/>
        <v>0</v>
      </c>
      <c r="K79" s="16" t="s">
        <v>84</v>
      </c>
      <c r="L79" s="8"/>
      <c r="M79" s="9"/>
      <c r="N79" s="5"/>
      <c r="O79" s="10">
        <v>4000</v>
      </c>
      <c r="P79" s="11">
        <f t="shared" si="17"/>
        <v>0</v>
      </c>
      <c r="Q79" s="5"/>
      <c r="R79" s="10">
        <v>15000</v>
      </c>
      <c r="S79" s="11">
        <f t="shared" si="18"/>
        <v>0</v>
      </c>
    </row>
    <row r="80" spans="1:19" ht="20.25" customHeight="1">
      <c r="A80" s="16" t="s">
        <v>85</v>
      </c>
      <c r="B80" s="8"/>
      <c r="C80" s="9"/>
      <c r="D80" s="5">
        <f t="shared" si="13"/>
        <v>0</v>
      </c>
      <c r="E80" s="10">
        <v>4000</v>
      </c>
      <c r="F80" s="11">
        <f t="shared" si="14"/>
        <v>0</v>
      </c>
      <c r="G80" s="5">
        <f t="shared" si="15"/>
        <v>0</v>
      </c>
      <c r="H80" s="10">
        <v>15000</v>
      </c>
      <c r="I80" s="11">
        <f t="shared" si="16"/>
        <v>0</v>
      </c>
      <c r="K80" s="16" t="s">
        <v>85</v>
      </c>
      <c r="L80" s="8"/>
      <c r="M80" s="9"/>
      <c r="N80" s="5"/>
      <c r="O80" s="10">
        <v>4000</v>
      </c>
      <c r="P80" s="11">
        <f t="shared" si="17"/>
        <v>0</v>
      </c>
      <c r="Q80" s="5"/>
      <c r="R80" s="10">
        <v>15000</v>
      </c>
      <c r="S80" s="11">
        <f t="shared" si="18"/>
        <v>0</v>
      </c>
    </row>
    <row r="81" spans="1:19" ht="20.25" customHeight="1">
      <c r="A81" s="16" t="s">
        <v>86</v>
      </c>
      <c r="B81" s="8"/>
      <c r="C81" s="9"/>
      <c r="D81" s="5">
        <f t="shared" si="13"/>
        <v>0</v>
      </c>
      <c r="E81" s="10">
        <v>4000</v>
      </c>
      <c r="F81" s="11">
        <f t="shared" si="14"/>
        <v>0</v>
      </c>
      <c r="G81" s="5">
        <f t="shared" si="15"/>
        <v>0</v>
      </c>
      <c r="H81" s="10">
        <v>15000</v>
      </c>
      <c r="I81" s="11">
        <f t="shared" si="16"/>
        <v>0</v>
      </c>
      <c r="K81" s="16" t="s">
        <v>86</v>
      </c>
      <c r="L81" s="8"/>
      <c r="M81" s="9"/>
      <c r="N81" s="5"/>
      <c r="O81" s="10">
        <v>4000</v>
      </c>
      <c r="P81" s="11">
        <f t="shared" si="17"/>
        <v>0</v>
      </c>
      <c r="Q81" s="5"/>
      <c r="R81" s="10">
        <v>15000</v>
      </c>
      <c r="S81" s="11">
        <f t="shared" si="18"/>
        <v>0</v>
      </c>
    </row>
    <row r="82" spans="1:19" ht="20.25" customHeight="1">
      <c r="A82" s="16" t="s">
        <v>87</v>
      </c>
      <c r="B82" s="8"/>
      <c r="C82" s="9"/>
      <c r="D82" s="5">
        <f t="shared" si="13"/>
        <v>0</v>
      </c>
      <c r="E82" s="10">
        <v>4000</v>
      </c>
      <c r="F82" s="11">
        <f t="shared" si="14"/>
        <v>0</v>
      </c>
      <c r="G82" s="5">
        <f t="shared" si="15"/>
        <v>0</v>
      </c>
      <c r="H82" s="10">
        <v>15000</v>
      </c>
      <c r="I82" s="11">
        <f t="shared" si="16"/>
        <v>0</v>
      </c>
      <c r="K82" s="16" t="s">
        <v>87</v>
      </c>
      <c r="L82" s="8"/>
      <c r="M82" s="9"/>
      <c r="N82" s="5"/>
      <c r="O82" s="10">
        <v>4000</v>
      </c>
      <c r="P82" s="11">
        <f t="shared" si="17"/>
        <v>0</v>
      </c>
      <c r="Q82" s="5"/>
      <c r="R82" s="10">
        <v>15000</v>
      </c>
      <c r="S82" s="11">
        <f t="shared" si="18"/>
        <v>0</v>
      </c>
    </row>
    <row r="83" spans="1:19" ht="20.25" customHeight="1">
      <c r="A83" s="16" t="s">
        <v>88</v>
      </c>
      <c r="B83" s="8"/>
      <c r="C83" s="9"/>
      <c r="D83" s="5">
        <f t="shared" si="13"/>
        <v>0</v>
      </c>
      <c r="E83" s="10">
        <v>4000</v>
      </c>
      <c r="F83" s="11">
        <f t="shared" si="14"/>
        <v>0</v>
      </c>
      <c r="G83" s="5">
        <f t="shared" si="15"/>
        <v>0</v>
      </c>
      <c r="H83" s="10">
        <v>15000</v>
      </c>
      <c r="I83" s="11">
        <f t="shared" si="16"/>
        <v>0</v>
      </c>
      <c r="K83" s="16" t="s">
        <v>88</v>
      </c>
      <c r="L83" s="8"/>
      <c r="M83" s="9"/>
      <c r="N83" s="5"/>
      <c r="O83" s="10">
        <v>4000</v>
      </c>
      <c r="P83" s="11">
        <f t="shared" si="17"/>
        <v>0</v>
      </c>
      <c r="Q83" s="5"/>
      <c r="R83" s="10">
        <v>15000</v>
      </c>
      <c r="S83" s="11">
        <f t="shared" si="18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>
        <f>+G84</f>
        <v>0</v>
      </c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186</v>
      </c>
      <c r="H86" s="79">
        <f>F70+I70+F84+I84</f>
        <v>14000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14000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187</v>
      </c>
      <c r="H89" s="78">
        <f>H52+H86</f>
        <v>17200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18000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/>
      <c r="S91" s="83"/>
    </row>
    <row r="93" spans="7:19" ht="16.5">
      <c r="G93" s="3"/>
      <c r="Q93" s="3" t="s">
        <v>96</v>
      </c>
      <c r="R93" s="79">
        <f>R89+R91</f>
        <v>18000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5">
    <mergeCell ref="D3:F3"/>
    <mergeCell ref="N3:P3"/>
    <mergeCell ref="G4:H4"/>
    <mergeCell ref="Q4:R4"/>
    <mergeCell ref="D5:E5"/>
    <mergeCell ref="G5:H5"/>
    <mergeCell ref="Q5:R5"/>
    <mergeCell ref="G6:H6"/>
    <mergeCell ref="Q6:R6"/>
    <mergeCell ref="H7:I7"/>
    <mergeCell ref="R7:S7"/>
    <mergeCell ref="D9:E9"/>
    <mergeCell ref="N9:O9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 horizontalCentered="1"/>
  <pageMargins left="0.3937007874015748" right="0.3937007874015748" top="0.4330708661417323" bottom="0.4330708661417323" header="0.31496062992125984" footer="0.31496062992125984"/>
  <pageSetup fitToHeight="0" fitToWidth="1" orientation="portrait" paperSize="9" scale="98"/>
  <rowBreaks count="1" manualBreakCount="1">
    <brk id="56" min="10" max="19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9"/>
  <sheetViews>
    <sheetView showZeros="0" zoomScale="75" zoomScaleNormal="75" zoomScaleSheetLayoutView="75" workbookViewId="0" topLeftCell="K1">
      <selection activeCell="R27" sqref="R27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2.125" style="2" hidden="1" customWidth="1"/>
    <col min="8" max="8" width="9.125" style="2" hidden="1" customWidth="1"/>
    <col min="9" max="9" width="13.375" style="2" hidden="1" customWidth="1"/>
    <col min="10" max="10" width="1.12109375" style="2" hidden="1" customWidth="1"/>
    <col min="11" max="13" width="9.00390625" style="2" customWidth="1"/>
    <col min="14" max="14" width="9.125" style="2" customWidth="1"/>
    <col min="15" max="15" width="9.00390625" style="2" customWidth="1"/>
    <col min="16" max="16" width="9.125" style="2" customWidth="1"/>
    <col min="17" max="17" width="12.00390625" style="2" customWidth="1"/>
    <col min="18" max="18" width="9.125" style="2" customWidth="1"/>
    <col min="19" max="19" width="13.50390625" style="2" customWidth="1"/>
    <col min="20" max="20" width="2.125" style="2" customWidth="1"/>
    <col min="21" max="16384" width="9.00390625" style="2" customWidth="1"/>
  </cols>
  <sheetData>
    <row r="2" spans="1:11" ht="16.5">
      <c r="A2" s="1" t="s">
        <v>180</v>
      </c>
      <c r="K2" s="1" t="s">
        <v>180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19" ht="18" thickBot="1">
      <c r="G4" s="92" t="s">
        <v>130</v>
      </c>
      <c r="H4" s="93"/>
      <c r="I4" s="74" t="s">
        <v>152</v>
      </c>
      <c r="Q4" s="92" t="s">
        <v>130</v>
      </c>
      <c r="R4" s="93"/>
      <c r="S4" s="74" t="s">
        <v>152</v>
      </c>
    </row>
    <row r="5" spans="4:19" ht="18" thickBot="1">
      <c r="D5" s="97"/>
      <c r="E5" s="97"/>
      <c r="G5" s="92" t="s">
        <v>131</v>
      </c>
      <c r="H5" s="93"/>
      <c r="I5" s="74" t="s">
        <v>188</v>
      </c>
      <c r="Q5" s="92" t="s">
        <v>131</v>
      </c>
      <c r="R5" s="93"/>
      <c r="S5" s="74" t="s">
        <v>188</v>
      </c>
    </row>
    <row r="6" spans="7:19" ht="18" thickBot="1">
      <c r="G6" s="92" t="s">
        <v>132</v>
      </c>
      <c r="H6" s="93"/>
      <c r="I6" s="74" t="str">
        <f>+S6</f>
        <v>018</v>
      </c>
      <c r="Q6" s="92" t="s">
        <v>132</v>
      </c>
      <c r="R6" s="93"/>
      <c r="S6" s="74" t="s">
        <v>195</v>
      </c>
    </row>
    <row r="7" spans="7:19" ht="16.5">
      <c r="G7" s="47"/>
      <c r="H7" s="94" t="s">
        <v>133</v>
      </c>
      <c r="I7" s="94"/>
      <c r="Q7" s="47"/>
      <c r="R7" s="94" t="s">
        <v>133</v>
      </c>
      <c r="S7" s="94"/>
    </row>
    <row r="8" spans="9:19" ht="16.5">
      <c r="I8" s="3" t="s">
        <v>183</v>
      </c>
      <c r="S8" s="3" t="s">
        <v>183</v>
      </c>
    </row>
    <row r="9" spans="3:16" ht="18" customHeight="1" thickBot="1">
      <c r="C9" s="76" t="s">
        <v>182</v>
      </c>
      <c r="D9" s="95" t="str">
        <f>+N9</f>
        <v>フロイデ</v>
      </c>
      <c r="E9" s="95"/>
      <c r="F9" s="2" t="s">
        <v>98</v>
      </c>
      <c r="M9" s="76" t="s">
        <v>182</v>
      </c>
      <c r="N9" s="95" t="s">
        <v>147</v>
      </c>
      <c r="O9" s="95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tr">
        <f>+N11</f>
        <v>矢口　英樹</v>
      </c>
      <c r="E11" s="89"/>
      <c r="F11" s="3" t="s">
        <v>39</v>
      </c>
      <c r="G11" s="4" t="str">
        <f>+Q11</f>
        <v>028-611-1752</v>
      </c>
      <c r="H11" s="3" t="s">
        <v>40</v>
      </c>
      <c r="I11" s="75" t="str">
        <f>+S11</f>
        <v>028-611-1752</v>
      </c>
      <c r="L11" s="1"/>
      <c r="M11" s="3" t="s">
        <v>0</v>
      </c>
      <c r="N11" s="89" t="s">
        <v>196</v>
      </c>
      <c r="O11" s="89"/>
      <c r="P11" s="3" t="s">
        <v>39</v>
      </c>
      <c r="Q11" s="75" t="s">
        <v>197</v>
      </c>
      <c r="R11" s="3" t="s">
        <v>40</v>
      </c>
      <c r="S11" s="75" t="s">
        <v>197</v>
      </c>
    </row>
    <row r="13" spans="1:19" ht="27" customHeight="1">
      <c r="A13" s="91" t="s">
        <v>181</v>
      </c>
      <c r="B13" s="91"/>
      <c r="C13" s="91"/>
      <c r="D13" s="91"/>
      <c r="E13" s="91"/>
      <c r="F13" s="91"/>
      <c r="G13" s="91"/>
      <c r="H13" s="91"/>
      <c r="I13" s="91"/>
      <c r="K13" s="91" t="s">
        <v>181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>
        <f aca="true" t="shared" si="0" ref="D17:F21">+N17</f>
        <v>0</v>
      </c>
      <c r="E17" s="5">
        <f t="shared" si="0"/>
        <v>0</v>
      </c>
      <c r="F17" s="5">
        <f>+P17</f>
        <v>3</v>
      </c>
      <c r="G17" s="5">
        <f>SUM(D17:F17)</f>
        <v>3</v>
      </c>
      <c r="H17" s="10">
        <v>1600</v>
      </c>
      <c r="I17" s="11">
        <f>SUM(G17)*H17</f>
        <v>4800</v>
      </c>
      <c r="K17" s="7" t="s">
        <v>50</v>
      </c>
      <c r="L17" s="8"/>
      <c r="M17" s="9"/>
      <c r="N17" s="5"/>
      <c r="O17" s="5"/>
      <c r="P17" s="5">
        <v>3</v>
      </c>
      <c r="Q17" s="5">
        <f>+G17</f>
        <v>3</v>
      </c>
      <c r="R17" s="10">
        <v>2000</v>
      </c>
      <c r="S17" s="11">
        <f>SUM(Q17)*R17</f>
        <v>6000</v>
      </c>
    </row>
    <row r="18" spans="1:19" ht="16.5">
      <c r="A18" s="7" t="s">
        <v>3</v>
      </c>
      <c r="B18" s="8"/>
      <c r="C18" s="9"/>
      <c r="D18" s="5">
        <f t="shared" si="0"/>
        <v>0</v>
      </c>
      <c r="E18" s="5">
        <f t="shared" si="0"/>
        <v>0</v>
      </c>
      <c r="F18" s="5">
        <f t="shared" si="0"/>
        <v>0</v>
      </c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/>
      <c r="O18" s="5"/>
      <c r="P18" s="5"/>
      <c r="Q18" s="5">
        <f>+G18</f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>
        <f t="shared" si="0"/>
        <v>0</v>
      </c>
      <c r="E19" s="5">
        <f t="shared" si="0"/>
        <v>0</v>
      </c>
      <c r="F19" s="5">
        <f t="shared" si="0"/>
        <v>0</v>
      </c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/>
      <c r="O19" s="5"/>
      <c r="P19" s="5"/>
      <c r="Q19" s="5">
        <f>+G19</f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>
        <f t="shared" si="0"/>
        <v>0</v>
      </c>
      <c r="E20" s="5">
        <f t="shared" si="0"/>
        <v>0</v>
      </c>
      <c r="F20" s="5">
        <f t="shared" si="0"/>
        <v>0</v>
      </c>
      <c r="G20" s="5">
        <f>SUM(D20:F20)</f>
        <v>0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/>
      <c r="O20" s="5"/>
      <c r="P20" s="5"/>
      <c r="Q20" s="5">
        <f>+G20</f>
        <v>0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>
        <f>+N21</f>
        <v>0</v>
      </c>
      <c r="E21" s="5">
        <f t="shared" si="0"/>
        <v>0</v>
      </c>
      <c r="F21" s="5">
        <f t="shared" si="0"/>
        <v>0</v>
      </c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/>
      <c r="O21" s="5"/>
      <c r="P21" s="5"/>
      <c r="Q21" s="5"/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184</v>
      </c>
      <c r="I22" s="11">
        <f>SUM(I17:I21)</f>
        <v>4800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6000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>
        <f>+Q25</f>
        <v>0</v>
      </c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/>
      <c r="R25" s="10">
        <v>1000</v>
      </c>
      <c r="S25" s="11">
        <f aca="true" t="shared" si="2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>
        <f aca="true" t="shared" si="3" ref="G26:G35">+Q26</f>
        <v>0</v>
      </c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/>
      <c r="R26" s="10">
        <v>1000</v>
      </c>
      <c r="S26" s="11">
        <f t="shared" si="2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>
        <f t="shared" si="3"/>
        <v>0</v>
      </c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/>
      <c r="R27" s="10">
        <v>1000</v>
      </c>
      <c r="S27" s="11">
        <f t="shared" si="2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>
        <f t="shared" si="3"/>
        <v>0</v>
      </c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/>
      <c r="R28" s="10">
        <v>1000</v>
      </c>
      <c r="S28" s="11">
        <f t="shared" si="2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>
        <f t="shared" si="3"/>
        <v>0</v>
      </c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/>
      <c r="R29" s="10">
        <v>1000</v>
      </c>
      <c r="S29" s="11">
        <f t="shared" si="2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>
        <f t="shared" si="3"/>
        <v>0</v>
      </c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/>
      <c r="R30" s="10">
        <v>1000</v>
      </c>
      <c r="S30" s="11">
        <f t="shared" si="2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f t="shared" si="3"/>
        <v>2</v>
      </c>
      <c r="H32" s="10">
        <v>2000</v>
      </c>
      <c r="I32" s="11">
        <f>G32*H32</f>
        <v>4000</v>
      </c>
      <c r="K32" s="14" t="s">
        <v>59</v>
      </c>
      <c r="L32" s="8"/>
      <c r="M32" s="8"/>
      <c r="N32" s="8"/>
      <c r="O32" s="8"/>
      <c r="P32" s="9"/>
      <c r="Q32" s="5">
        <v>2</v>
      </c>
      <c r="R32" s="10">
        <v>3000</v>
      </c>
      <c r="S32" s="11">
        <f>Q32*R32</f>
        <v>6000</v>
      </c>
    </row>
    <row r="33" spans="1:19" ht="16.5" hidden="1">
      <c r="A33" s="14" t="s">
        <v>60</v>
      </c>
      <c r="B33" s="8"/>
      <c r="C33" s="8"/>
      <c r="D33" s="8"/>
      <c r="E33" s="8"/>
      <c r="F33" s="9"/>
      <c r="G33" s="5">
        <f t="shared" si="3"/>
        <v>0</v>
      </c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/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f t="shared" si="3"/>
        <v>0</v>
      </c>
      <c r="H34" s="10">
        <v>1000</v>
      </c>
      <c r="I34" s="11">
        <f>G34*H34</f>
        <v>0</v>
      </c>
      <c r="K34" s="14" t="s">
        <v>7</v>
      </c>
      <c r="L34" s="8"/>
      <c r="M34" s="8"/>
      <c r="N34" s="8"/>
      <c r="O34" s="8"/>
      <c r="P34" s="9"/>
      <c r="Q34" s="5"/>
      <c r="R34" s="10">
        <v>1000</v>
      </c>
      <c r="S34" s="11">
        <f>Q34*R34</f>
        <v>0</v>
      </c>
    </row>
    <row r="35" spans="1:19" ht="16.5">
      <c r="A35" s="14" t="s">
        <v>8</v>
      </c>
      <c r="B35" s="8"/>
      <c r="C35" s="8"/>
      <c r="D35" s="8"/>
      <c r="E35" s="8"/>
      <c r="F35" s="9"/>
      <c r="G35" s="5">
        <f t="shared" si="3"/>
        <v>1</v>
      </c>
      <c r="H35" s="10">
        <v>1000</v>
      </c>
      <c r="I35" s="11">
        <f>G35*H35</f>
        <v>1000</v>
      </c>
      <c r="K35" s="14" t="s">
        <v>8</v>
      </c>
      <c r="L35" s="8"/>
      <c r="M35" s="8"/>
      <c r="N35" s="8"/>
      <c r="O35" s="8"/>
      <c r="P35" s="9"/>
      <c r="Q35" s="5">
        <v>1</v>
      </c>
      <c r="R35" s="10">
        <v>1000</v>
      </c>
      <c r="S35" s="11">
        <f>Q35*R35</f>
        <v>1000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184</v>
      </c>
      <c r="I36" s="11">
        <f>SUM(I25:I30,I32:I35)</f>
        <v>5000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7000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66</v>
      </c>
      <c r="B40" s="8"/>
      <c r="C40" s="8"/>
      <c r="D40" s="8"/>
      <c r="E40" s="8"/>
      <c r="F40" s="9"/>
      <c r="G40" s="5">
        <f aca="true" t="shared" si="4" ref="G40:G49">+Q40</f>
        <v>0</v>
      </c>
      <c r="H40" s="10">
        <v>4200</v>
      </c>
      <c r="I40" s="11">
        <f aca="true" t="shared" si="5" ref="I40:I49">G40*H40</f>
        <v>0</v>
      </c>
      <c r="K40" s="14" t="s">
        <v>66</v>
      </c>
      <c r="L40" s="8"/>
      <c r="M40" s="8"/>
      <c r="N40" s="8"/>
      <c r="O40" s="8"/>
      <c r="P40" s="9"/>
      <c r="Q40" s="5"/>
      <c r="R40" s="10">
        <v>4200</v>
      </c>
      <c r="S40" s="11">
        <f aca="true" t="shared" si="6" ref="S40:S49">Q40*R40</f>
        <v>0</v>
      </c>
    </row>
    <row r="41" spans="1:19" ht="16.5">
      <c r="A41" s="14" t="s">
        <v>68</v>
      </c>
      <c r="B41" s="8"/>
      <c r="C41" s="8"/>
      <c r="D41" s="8"/>
      <c r="E41" s="8"/>
      <c r="F41" s="9"/>
      <c r="G41" s="5">
        <f t="shared" si="4"/>
        <v>0</v>
      </c>
      <c r="H41" s="10">
        <v>7700</v>
      </c>
      <c r="I41" s="11">
        <f t="shared" si="5"/>
        <v>0</v>
      </c>
      <c r="K41" s="14" t="s">
        <v>68</v>
      </c>
      <c r="L41" s="8"/>
      <c r="M41" s="8"/>
      <c r="N41" s="8"/>
      <c r="O41" s="8"/>
      <c r="P41" s="9"/>
      <c r="Q41" s="5"/>
      <c r="R41" s="10">
        <v>7700</v>
      </c>
      <c r="S41" s="11">
        <f t="shared" si="6"/>
        <v>0</v>
      </c>
    </row>
    <row r="42" spans="1:19" ht="16.5">
      <c r="A42" s="7" t="s">
        <v>69</v>
      </c>
      <c r="B42" s="8"/>
      <c r="C42" s="8"/>
      <c r="D42" s="8"/>
      <c r="E42" s="8"/>
      <c r="F42" s="9"/>
      <c r="G42" s="5">
        <f t="shared" si="4"/>
        <v>2</v>
      </c>
      <c r="H42" s="10">
        <v>1300</v>
      </c>
      <c r="I42" s="11">
        <f t="shared" si="5"/>
        <v>2600</v>
      </c>
      <c r="K42" s="7" t="s">
        <v>69</v>
      </c>
      <c r="L42" s="8"/>
      <c r="M42" s="8"/>
      <c r="N42" s="8"/>
      <c r="O42" s="8"/>
      <c r="P42" s="9"/>
      <c r="Q42" s="5">
        <v>2</v>
      </c>
      <c r="R42" s="10">
        <v>1300</v>
      </c>
      <c r="S42" s="11">
        <f t="shared" si="6"/>
        <v>2600</v>
      </c>
    </row>
    <row r="43" spans="1:19" ht="16.5">
      <c r="A43" s="14" t="s">
        <v>71</v>
      </c>
      <c r="B43" s="8"/>
      <c r="C43" s="8"/>
      <c r="D43" s="8"/>
      <c r="E43" s="8"/>
      <c r="F43" s="9"/>
      <c r="G43" s="5">
        <f t="shared" si="4"/>
        <v>0</v>
      </c>
      <c r="H43" s="10">
        <v>5000</v>
      </c>
      <c r="I43" s="11">
        <f t="shared" si="5"/>
        <v>0</v>
      </c>
      <c r="K43" s="14" t="s">
        <v>71</v>
      </c>
      <c r="L43" s="8"/>
      <c r="M43" s="8"/>
      <c r="N43" s="8"/>
      <c r="O43" s="8"/>
      <c r="P43" s="9"/>
      <c r="Q43" s="5"/>
      <c r="R43" s="10">
        <v>5000</v>
      </c>
      <c r="S43" s="11">
        <f t="shared" si="6"/>
        <v>0</v>
      </c>
    </row>
    <row r="44" spans="1:19" ht="16.5">
      <c r="A44" s="14" t="s">
        <v>73</v>
      </c>
      <c r="B44" s="8"/>
      <c r="C44" s="8"/>
      <c r="D44" s="8"/>
      <c r="E44" s="8"/>
      <c r="F44" s="9"/>
      <c r="G44" s="5">
        <f t="shared" si="4"/>
        <v>0</v>
      </c>
      <c r="H44" s="10">
        <v>9200</v>
      </c>
      <c r="I44" s="11">
        <f t="shared" si="5"/>
        <v>0</v>
      </c>
      <c r="K44" s="14" t="s">
        <v>73</v>
      </c>
      <c r="L44" s="8"/>
      <c r="M44" s="8"/>
      <c r="N44" s="8"/>
      <c r="O44" s="8"/>
      <c r="P44" s="9"/>
      <c r="Q44" s="5"/>
      <c r="R44" s="10">
        <v>9200</v>
      </c>
      <c r="S44" s="11">
        <f t="shared" si="6"/>
        <v>0</v>
      </c>
    </row>
    <row r="45" spans="1:19" ht="16.5">
      <c r="A45" s="7" t="s">
        <v>175</v>
      </c>
      <c r="B45" s="8"/>
      <c r="C45" s="8"/>
      <c r="D45" s="8"/>
      <c r="E45" s="8"/>
      <c r="F45" s="9"/>
      <c r="G45" s="5">
        <f t="shared" si="4"/>
        <v>1</v>
      </c>
      <c r="H45" s="10">
        <v>1300</v>
      </c>
      <c r="I45" s="11">
        <f t="shared" si="5"/>
        <v>1300</v>
      </c>
      <c r="K45" s="7" t="s">
        <v>175</v>
      </c>
      <c r="L45" s="8"/>
      <c r="M45" s="8"/>
      <c r="N45" s="8"/>
      <c r="O45" s="8"/>
      <c r="P45" s="9"/>
      <c r="Q45" s="5">
        <v>1</v>
      </c>
      <c r="R45" s="10">
        <v>1300</v>
      </c>
      <c r="S45" s="11">
        <f t="shared" si="6"/>
        <v>1300</v>
      </c>
    </row>
    <row r="46" spans="1:19" ht="16.5">
      <c r="A46" s="7" t="s">
        <v>176</v>
      </c>
      <c r="B46" s="8"/>
      <c r="C46" s="8"/>
      <c r="D46" s="8"/>
      <c r="E46" s="8"/>
      <c r="F46" s="9"/>
      <c r="G46" s="5">
        <f t="shared" si="4"/>
        <v>0</v>
      </c>
      <c r="H46" s="10">
        <v>8000</v>
      </c>
      <c r="I46" s="11">
        <f t="shared" si="5"/>
        <v>0</v>
      </c>
      <c r="K46" s="7" t="s">
        <v>176</v>
      </c>
      <c r="L46" s="8"/>
      <c r="M46" s="8"/>
      <c r="N46" s="8"/>
      <c r="O46" s="8"/>
      <c r="P46" s="9"/>
      <c r="Q46" s="5"/>
      <c r="R46" s="10">
        <v>8000</v>
      </c>
      <c r="S46" s="11">
        <f t="shared" si="6"/>
        <v>0</v>
      </c>
    </row>
    <row r="47" spans="1:19" ht="16.5">
      <c r="A47" s="7" t="s">
        <v>178</v>
      </c>
      <c r="B47" s="8"/>
      <c r="C47" s="8"/>
      <c r="D47" s="8"/>
      <c r="E47" s="8"/>
      <c r="F47" s="9"/>
      <c r="G47" s="5">
        <f t="shared" si="4"/>
        <v>0</v>
      </c>
      <c r="H47" s="10">
        <v>13400</v>
      </c>
      <c r="I47" s="11">
        <f t="shared" si="5"/>
        <v>0</v>
      </c>
      <c r="K47" s="7" t="s">
        <v>178</v>
      </c>
      <c r="L47" s="8"/>
      <c r="M47" s="8"/>
      <c r="N47" s="8"/>
      <c r="O47" s="8"/>
      <c r="P47" s="9"/>
      <c r="Q47" s="5"/>
      <c r="R47" s="10">
        <v>13400</v>
      </c>
      <c r="S47" s="11">
        <f t="shared" si="6"/>
        <v>0</v>
      </c>
    </row>
    <row r="48" spans="1:19" ht="16.5">
      <c r="A48" s="7" t="s">
        <v>177</v>
      </c>
      <c r="B48" s="8"/>
      <c r="C48" s="8"/>
      <c r="D48" s="8"/>
      <c r="E48" s="8"/>
      <c r="F48" s="9"/>
      <c r="G48" s="5">
        <f t="shared" si="4"/>
        <v>0</v>
      </c>
      <c r="H48" s="10">
        <v>11800</v>
      </c>
      <c r="I48" s="11">
        <f t="shared" si="5"/>
        <v>0</v>
      </c>
      <c r="K48" s="7" t="s">
        <v>177</v>
      </c>
      <c r="L48" s="8"/>
      <c r="M48" s="8"/>
      <c r="N48" s="8"/>
      <c r="O48" s="8"/>
      <c r="P48" s="9"/>
      <c r="Q48" s="5"/>
      <c r="R48" s="10">
        <v>11800</v>
      </c>
      <c r="S48" s="11">
        <f t="shared" si="6"/>
        <v>0</v>
      </c>
    </row>
    <row r="49" spans="1:19" ht="16.5">
      <c r="A49" s="7" t="s">
        <v>179</v>
      </c>
      <c r="B49" s="8"/>
      <c r="C49" s="8"/>
      <c r="D49" s="8"/>
      <c r="E49" s="8"/>
      <c r="F49" s="9"/>
      <c r="G49" s="5">
        <f t="shared" si="4"/>
        <v>0</v>
      </c>
      <c r="H49" s="10">
        <v>24000</v>
      </c>
      <c r="I49" s="11">
        <f t="shared" si="5"/>
        <v>0</v>
      </c>
      <c r="K49" s="7" t="s">
        <v>179</v>
      </c>
      <c r="L49" s="8"/>
      <c r="M49" s="8"/>
      <c r="N49" s="8"/>
      <c r="O49" s="8"/>
      <c r="P49" s="9"/>
      <c r="Q49" s="5"/>
      <c r="R49" s="10">
        <v>24000</v>
      </c>
      <c r="S49" s="11">
        <f t="shared" si="6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184</v>
      </c>
      <c r="I50" s="11">
        <f>SUM(I40:I49)</f>
        <v>3900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3900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185</v>
      </c>
      <c r="H52" s="79">
        <f>I22+I36+I50</f>
        <v>13700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16900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>
        <f>+N62</f>
        <v>0</v>
      </c>
      <c r="E62" s="10">
        <v>2000</v>
      </c>
      <c r="F62" s="11">
        <f>D62*E62</f>
        <v>0</v>
      </c>
      <c r="G62" s="5">
        <f>+Q62</f>
        <v>0</v>
      </c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/>
      <c r="O62" s="10">
        <v>2000</v>
      </c>
      <c r="P62" s="11">
        <f>N62*O62</f>
        <v>0</v>
      </c>
      <c r="Q62" s="5"/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>
        <f aca="true" t="shared" si="9" ref="D63:D69">+N63</f>
        <v>0</v>
      </c>
      <c r="E63" s="10">
        <v>2000</v>
      </c>
      <c r="F63" s="11">
        <f aca="true" t="shared" si="10" ref="F63:F69">D63*E63</f>
        <v>0</v>
      </c>
      <c r="G63" s="5">
        <f aca="true" t="shared" si="11" ref="G63:G69">+Q63</f>
        <v>0</v>
      </c>
      <c r="H63" s="10">
        <v>5000</v>
      </c>
      <c r="I63" s="11">
        <f t="shared" si="7"/>
        <v>0</v>
      </c>
      <c r="K63" s="16" t="s">
        <v>82</v>
      </c>
      <c r="L63" s="8"/>
      <c r="M63" s="9"/>
      <c r="N63" s="5"/>
      <c r="O63" s="10">
        <v>2000</v>
      </c>
      <c r="P63" s="11">
        <f aca="true" t="shared" si="12" ref="P63:P69">N63*O63</f>
        <v>0</v>
      </c>
      <c r="Q63" s="5"/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>
        <f t="shared" si="9"/>
        <v>0</v>
      </c>
      <c r="E64" s="10">
        <v>2000</v>
      </c>
      <c r="F64" s="11">
        <f t="shared" si="10"/>
        <v>0</v>
      </c>
      <c r="G64" s="5">
        <f t="shared" si="11"/>
        <v>0</v>
      </c>
      <c r="H64" s="10">
        <v>5000</v>
      </c>
      <c r="I64" s="11">
        <f t="shared" si="7"/>
        <v>0</v>
      </c>
      <c r="K64" s="16" t="s">
        <v>83</v>
      </c>
      <c r="L64" s="8"/>
      <c r="M64" s="9"/>
      <c r="N64" s="5"/>
      <c r="O64" s="10">
        <v>2000</v>
      </c>
      <c r="P64" s="11">
        <f t="shared" si="12"/>
        <v>0</v>
      </c>
      <c r="Q64" s="5"/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>
        <f t="shared" si="9"/>
        <v>0</v>
      </c>
      <c r="E65" s="10">
        <v>2000</v>
      </c>
      <c r="F65" s="11">
        <f t="shared" si="10"/>
        <v>0</v>
      </c>
      <c r="G65" s="5">
        <f t="shared" si="11"/>
        <v>0</v>
      </c>
      <c r="H65" s="10">
        <v>5000</v>
      </c>
      <c r="I65" s="11">
        <f t="shared" si="7"/>
        <v>0</v>
      </c>
      <c r="K65" s="16" t="s">
        <v>84</v>
      </c>
      <c r="L65" s="8"/>
      <c r="M65" s="9"/>
      <c r="N65" s="5"/>
      <c r="O65" s="10">
        <v>2000</v>
      </c>
      <c r="P65" s="11">
        <f t="shared" si="12"/>
        <v>0</v>
      </c>
      <c r="Q65" s="5"/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>
        <f t="shared" si="9"/>
        <v>0</v>
      </c>
      <c r="E66" s="10">
        <v>2000</v>
      </c>
      <c r="F66" s="11">
        <f t="shared" si="10"/>
        <v>0</v>
      </c>
      <c r="G66" s="5">
        <f t="shared" si="11"/>
        <v>0</v>
      </c>
      <c r="H66" s="10">
        <v>5000</v>
      </c>
      <c r="I66" s="11">
        <f t="shared" si="7"/>
        <v>0</v>
      </c>
      <c r="K66" s="16" t="s">
        <v>85</v>
      </c>
      <c r="L66" s="8"/>
      <c r="M66" s="9"/>
      <c r="N66" s="5"/>
      <c r="O66" s="10">
        <v>2000</v>
      </c>
      <c r="P66" s="11">
        <f t="shared" si="12"/>
        <v>0</v>
      </c>
      <c r="Q66" s="5"/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>
        <f t="shared" si="9"/>
        <v>0</v>
      </c>
      <c r="E67" s="10">
        <v>2000</v>
      </c>
      <c r="F67" s="11">
        <f t="shared" si="10"/>
        <v>0</v>
      </c>
      <c r="G67" s="5">
        <f t="shared" si="11"/>
        <v>0</v>
      </c>
      <c r="H67" s="10">
        <v>5000</v>
      </c>
      <c r="I67" s="11">
        <f t="shared" si="7"/>
        <v>0</v>
      </c>
      <c r="K67" s="16" t="s">
        <v>86</v>
      </c>
      <c r="L67" s="8"/>
      <c r="M67" s="9"/>
      <c r="N67" s="5"/>
      <c r="O67" s="10">
        <v>2000</v>
      </c>
      <c r="P67" s="11">
        <f t="shared" si="12"/>
        <v>0</v>
      </c>
      <c r="Q67" s="5"/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>
        <f t="shared" si="9"/>
        <v>3</v>
      </c>
      <c r="E68" s="10">
        <v>2000</v>
      </c>
      <c r="F68" s="11">
        <f t="shared" si="10"/>
        <v>6000</v>
      </c>
      <c r="G68" s="5">
        <f t="shared" si="11"/>
        <v>2</v>
      </c>
      <c r="H68" s="10">
        <v>0</v>
      </c>
      <c r="I68" s="11">
        <f t="shared" si="7"/>
        <v>0</v>
      </c>
      <c r="K68" s="16" t="s">
        <v>87</v>
      </c>
      <c r="L68" s="8"/>
      <c r="M68" s="9"/>
      <c r="N68" s="5">
        <v>3</v>
      </c>
      <c r="O68" s="10">
        <v>2000</v>
      </c>
      <c r="P68" s="11">
        <f t="shared" si="12"/>
        <v>6000</v>
      </c>
      <c r="Q68" s="5">
        <v>2</v>
      </c>
      <c r="R68" s="10">
        <v>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>
        <f t="shared" si="9"/>
        <v>0</v>
      </c>
      <c r="E69" s="10">
        <v>2000</v>
      </c>
      <c r="F69" s="11">
        <f t="shared" si="10"/>
        <v>0</v>
      </c>
      <c r="G69" s="5">
        <f t="shared" si="11"/>
        <v>0</v>
      </c>
      <c r="H69" s="10">
        <v>5000</v>
      </c>
      <c r="I69" s="11">
        <f t="shared" si="7"/>
        <v>0</v>
      </c>
      <c r="K69" s="16" t="s">
        <v>88</v>
      </c>
      <c r="L69" s="8"/>
      <c r="M69" s="9"/>
      <c r="N69" s="5"/>
      <c r="O69" s="10">
        <v>2000</v>
      </c>
      <c r="P69" s="11">
        <f t="shared" si="12"/>
        <v>0</v>
      </c>
      <c r="Q69" s="5"/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6000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6000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>
        <f aca="true" t="shared" si="13" ref="D76:D83">+N76</f>
        <v>0</v>
      </c>
      <c r="E76" s="10">
        <v>4000</v>
      </c>
      <c r="F76" s="11">
        <f aca="true" t="shared" si="14" ref="F76:F83">D76*E76</f>
        <v>0</v>
      </c>
      <c r="G76" s="5">
        <f aca="true" t="shared" si="15" ref="G76:G83">+Q76</f>
        <v>0</v>
      </c>
      <c r="H76" s="10">
        <v>15000</v>
      </c>
      <c r="I76" s="11">
        <f aca="true" t="shared" si="16" ref="I76:I83">G76*H76</f>
        <v>0</v>
      </c>
      <c r="K76" s="16" t="s">
        <v>81</v>
      </c>
      <c r="L76" s="8"/>
      <c r="M76" s="9"/>
      <c r="N76" s="5"/>
      <c r="O76" s="10">
        <v>4000</v>
      </c>
      <c r="P76" s="11">
        <f aca="true" t="shared" si="17" ref="P76:P83">N76*O76</f>
        <v>0</v>
      </c>
      <c r="Q76" s="5"/>
      <c r="R76" s="10">
        <v>15000</v>
      </c>
      <c r="S76" s="11">
        <f aca="true" t="shared" si="18" ref="S76:S83">Q76*R76</f>
        <v>0</v>
      </c>
    </row>
    <row r="77" spans="1:19" ht="20.25" customHeight="1">
      <c r="A77" s="16" t="s">
        <v>82</v>
      </c>
      <c r="B77" s="8"/>
      <c r="C77" s="9"/>
      <c r="D77" s="5">
        <f t="shared" si="13"/>
        <v>0</v>
      </c>
      <c r="E77" s="10">
        <v>4000</v>
      </c>
      <c r="F77" s="11">
        <f t="shared" si="14"/>
        <v>0</v>
      </c>
      <c r="G77" s="5">
        <f t="shared" si="15"/>
        <v>0</v>
      </c>
      <c r="H77" s="10">
        <v>15000</v>
      </c>
      <c r="I77" s="11">
        <f t="shared" si="16"/>
        <v>0</v>
      </c>
      <c r="K77" s="16" t="s">
        <v>82</v>
      </c>
      <c r="L77" s="8"/>
      <c r="M77" s="9"/>
      <c r="N77" s="5"/>
      <c r="O77" s="10">
        <v>4000</v>
      </c>
      <c r="P77" s="11">
        <f t="shared" si="17"/>
        <v>0</v>
      </c>
      <c r="Q77" s="5"/>
      <c r="R77" s="10">
        <v>15000</v>
      </c>
      <c r="S77" s="11">
        <f t="shared" si="18"/>
        <v>0</v>
      </c>
    </row>
    <row r="78" spans="1:19" ht="20.25" customHeight="1">
      <c r="A78" s="16" t="s">
        <v>83</v>
      </c>
      <c r="B78" s="8"/>
      <c r="C78" s="9"/>
      <c r="D78" s="5">
        <f t="shared" si="13"/>
        <v>0</v>
      </c>
      <c r="E78" s="10">
        <v>4000</v>
      </c>
      <c r="F78" s="11">
        <f t="shared" si="14"/>
        <v>0</v>
      </c>
      <c r="G78" s="5">
        <f t="shared" si="15"/>
        <v>0</v>
      </c>
      <c r="H78" s="10">
        <v>15000</v>
      </c>
      <c r="I78" s="11">
        <f t="shared" si="16"/>
        <v>0</v>
      </c>
      <c r="K78" s="16" t="s">
        <v>83</v>
      </c>
      <c r="L78" s="8"/>
      <c r="M78" s="9"/>
      <c r="N78" s="5"/>
      <c r="O78" s="10">
        <v>4000</v>
      </c>
      <c r="P78" s="11">
        <f t="shared" si="17"/>
        <v>0</v>
      </c>
      <c r="Q78" s="5"/>
      <c r="R78" s="10">
        <v>15000</v>
      </c>
      <c r="S78" s="11">
        <f t="shared" si="18"/>
        <v>0</v>
      </c>
    </row>
    <row r="79" spans="1:19" ht="20.25" customHeight="1">
      <c r="A79" s="16" t="s">
        <v>84</v>
      </c>
      <c r="B79" s="8"/>
      <c r="C79" s="9"/>
      <c r="D79" s="5">
        <f t="shared" si="13"/>
        <v>0</v>
      </c>
      <c r="E79" s="10">
        <v>4000</v>
      </c>
      <c r="F79" s="11">
        <f t="shared" si="14"/>
        <v>0</v>
      </c>
      <c r="G79" s="5">
        <f t="shared" si="15"/>
        <v>0</v>
      </c>
      <c r="H79" s="10">
        <v>15000</v>
      </c>
      <c r="I79" s="11">
        <f t="shared" si="16"/>
        <v>0</v>
      </c>
      <c r="K79" s="16" t="s">
        <v>84</v>
      </c>
      <c r="L79" s="8"/>
      <c r="M79" s="9"/>
      <c r="N79" s="5"/>
      <c r="O79" s="10">
        <v>4000</v>
      </c>
      <c r="P79" s="11">
        <f t="shared" si="17"/>
        <v>0</v>
      </c>
      <c r="Q79" s="5"/>
      <c r="R79" s="10">
        <v>15000</v>
      </c>
      <c r="S79" s="11">
        <f t="shared" si="18"/>
        <v>0</v>
      </c>
    </row>
    <row r="80" spans="1:19" ht="20.25" customHeight="1">
      <c r="A80" s="16" t="s">
        <v>85</v>
      </c>
      <c r="B80" s="8"/>
      <c r="C80" s="9"/>
      <c r="D80" s="5">
        <f t="shared" si="13"/>
        <v>0</v>
      </c>
      <c r="E80" s="10">
        <v>4000</v>
      </c>
      <c r="F80" s="11">
        <f t="shared" si="14"/>
        <v>0</v>
      </c>
      <c r="G80" s="5">
        <f t="shared" si="15"/>
        <v>0</v>
      </c>
      <c r="H80" s="10">
        <v>15000</v>
      </c>
      <c r="I80" s="11">
        <f t="shared" si="16"/>
        <v>0</v>
      </c>
      <c r="K80" s="16" t="s">
        <v>85</v>
      </c>
      <c r="L80" s="8"/>
      <c r="M80" s="9"/>
      <c r="N80" s="5"/>
      <c r="O80" s="10">
        <v>4000</v>
      </c>
      <c r="P80" s="11">
        <f t="shared" si="17"/>
        <v>0</v>
      </c>
      <c r="Q80" s="5"/>
      <c r="R80" s="10">
        <v>15000</v>
      </c>
      <c r="S80" s="11">
        <f t="shared" si="18"/>
        <v>0</v>
      </c>
    </row>
    <row r="81" spans="1:19" ht="20.25" customHeight="1">
      <c r="A81" s="16" t="s">
        <v>86</v>
      </c>
      <c r="B81" s="8"/>
      <c r="C81" s="9"/>
      <c r="D81" s="5">
        <f t="shared" si="13"/>
        <v>0</v>
      </c>
      <c r="E81" s="10">
        <v>4000</v>
      </c>
      <c r="F81" s="11">
        <f t="shared" si="14"/>
        <v>0</v>
      </c>
      <c r="G81" s="5">
        <f t="shared" si="15"/>
        <v>0</v>
      </c>
      <c r="H81" s="10">
        <v>15000</v>
      </c>
      <c r="I81" s="11">
        <f t="shared" si="16"/>
        <v>0</v>
      </c>
      <c r="K81" s="16" t="s">
        <v>86</v>
      </c>
      <c r="L81" s="8"/>
      <c r="M81" s="9"/>
      <c r="N81" s="5"/>
      <c r="O81" s="10">
        <v>4000</v>
      </c>
      <c r="P81" s="11">
        <f t="shared" si="17"/>
        <v>0</v>
      </c>
      <c r="Q81" s="5"/>
      <c r="R81" s="10">
        <v>15000</v>
      </c>
      <c r="S81" s="11">
        <f t="shared" si="18"/>
        <v>0</v>
      </c>
    </row>
    <row r="82" spans="1:19" ht="20.25" customHeight="1">
      <c r="A82" s="16" t="s">
        <v>87</v>
      </c>
      <c r="B82" s="8"/>
      <c r="C82" s="9"/>
      <c r="D82" s="5">
        <f t="shared" si="13"/>
        <v>0</v>
      </c>
      <c r="E82" s="10">
        <v>4000</v>
      </c>
      <c r="F82" s="11">
        <f t="shared" si="14"/>
        <v>0</v>
      </c>
      <c r="G82" s="5">
        <f t="shared" si="15"/>
        <v>0</v>
      </c>
      <c r="H82" s="10">
        <v>15000</v>
      </c>
      <c r="I82" s="11">
        <f t="shared" si="16"/>
        <v>0</v>
      </c>
      <c r="K82" s="16" t="s">
        <v>87</v>
      </c>
      <c r="L82" s="8"/>
      <c r="M82" s="9"/>
      <c r="N82" s="5"/>
      <c r="O82" s="10">
        <v>4000</v>
      </c>
      <c r="P82" s="11">
        <f t="shared" si="17"/>
        <v>0</v>
      </c>
      <c r="Q82" s="5"/>
      <c r="R82" s="10">
        <v>15000</v>
      </c>
      <c r="S82" s="11">
        <f t="shared" si="18"/>
        <v>0</v>
      </c>
    </row>
    <row r="83" spans="1:19" ht="20.25" customHeight="1">
      <c r="A83" s="16" t="s">
        <v>88</v>
      </c>
      <c r="B83" s="8"/>
      <c r="C83" s="9"/>
      <c r="D83" s="5">
        <f t="shared" si="13"/>
        <v>0</v>
      </c>
      <c r="E83" s="10">
        <v>4000</v>
      </c>
      <c r="F83" s="11">
        <f t="shared" si="14"/>
        <v>0</v>
      </c>
      <c r="G83" s="5">
        <f t="shared" si="15"/>
        <v>0</v>
      </c>
      <c r="H83" s="10">
        <v>15000</v>
      </c>
      <c r="I83" s="11">
        <f t="shared" si="16"/>
        <v>0</v>
      </c>
      <c r="K83" s="16" t="s">
        <v>88</v>
      </c>
      <c r="L83" s="8"/>
      <c r="M83" s="9"/>
      <c r="N83" s="5"/>
      <c r="O83" s="10">
        <v>4000</v>
      </c>
      <c r="P83" s="11">
        <f t="shared" si="17"/>
        <v>0</v>
      </c>
      <c r="Q83" s="5"/>
      <c r="R83" s="10">
        <v>15000</v>
      </c>
      <c r="S83" s="11">
        <f t="shared" si="18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>
        <f>+G84</f>
        <v>0</v>
      </c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186</v>
      </c>
      <c r="H86" s="79">
        <f>F70+I70+F84+I84</f>
        <v>6000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6000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187</v>
      </c>
      <c r="H89" s="78">
        <f>H52+H86</f>
        <v>19700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22900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/>
      <c r="S91" s="83"/>
    </row>
    <row r="93" spans="7:19" ht="16.5">
      <c r="G93" s="3"/>
      <c r="Q93" s="3" t="s">
        <v>96</v>
      </c>
      <c r="R93" s="79">
        <f>R89+R91</f>
        <v>22900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5">
    <mergeCell ref="D3:F3"/>
    <mergeCell ref="N3:P3"/>
    <mergeCell ref="G4:H4"/>
    <mergeCell ref="Q4:R4"/>
    <mergeCell ref="D5:E5"/>
    <mergeCell ref="G5:H5"/>
    <mergeCell ref="Q5:R5"/>
    <mergeCell ref="G6:H6"/>
    <mergeCell ref="Q6:R6"/>
    <mergeCell ref="H7:I7"/>
    <mergeCell ref="R7:S7"/>
    <mergeCell ref="D9:E9"/>
    <mergeCell ref="N9:O9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 horizontalCentered="1"/>
  <pageMargins left="0.3937007874015748" right="0.3937007874015748" top="0.4330708661417323" bottom="0.4330708661417323" header="0.31496062992125984" footer="0.31496062992125984"/>
  <pageSetup fitToHeight="0" fitToWidth="1" orientation="portrait" paperSize="9"/>
  <rowBreaks count="1" manualBreakCount="1">
    <brk id="56" max="9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9"/>
  <sheetViews>
    <sheetView showZeros="0" zoomScaleSheetLayoutView="100" workbookViewId="0" topLeftCell="K1">
      <selection activeCell="U1" sqref="U1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2.125" style="2" hidden="1" customWidth="1"/>
    <col min="8" max="8" width="9.125" style="2" hidden="1" customWidth="1"/>
    <col min="9" max="9" width="13.375" style="2" hidden="1" customWidth="1"/>
    <col min="10" max="10" width="1.12109375" style="2" hidden="1" customWidth="1"/>
    <col min="11" max="13" width="9.00390625" style="2" customWidth="1"/>
    <col min="14" max="14" width="9.125" style="2" customWidth="1"/>
    <col min="15" max="15" width="9.00390625" style="2" customWidth="1"/>
    <col min="16" max="16" width="9.125" style="2" customWidth="1"/>
    <col min="17" max="17" width="12.00390625" style="2" customWidth="1"/>
    <col min="18" max="18" width="9.125" style="2" customWidth="1"/>
    <col min="19" max="19" width="13.50390625" style="2" customWidth="1"/>
    <col min="20" max="20" width="2.125" style="2" customWidth="1"/>
    <col min="21" max="16384" width="9.00390625" style="2" customWidth="1"/>
  </cols>
  <sheetData>
    <row r="2" spans="1:11" ht="16.5">
      <c r="A2" s="1" t="s">
        <v>180</v>
      </c>
      <c r="K2" s="1" t="s">
        <v>180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19" ht="18" thickBot="1">
      <c r="G4" s="92" t="s">
        <v>130</v>
      </c>
      <c r="H4" s="93"/>
      <c r="I4" s="74" t="s">
        <v>152</v>
      </c>
      <c r="Q4" s="92" t="s">
        <v>130</v>
      </c>
      <c r="R4" s="93"/>
      <c r="S4" s="74" t="s">
        <v>152</v>
      </c>
    </row>
    <row r="5" spans="4:19" ht="18" thickBot="1">
      <c r="D5" s="97"/>
      <c r="E5" s="97"/>
      <c r="G5" s="92" t="s">
        <v>131</v>
      </c>
      <c r="H5" s="93"/>
      <c r="I5" s="74" t="s">
        <v>188</v>
      </c>
      <c r="Q5" s="92" t="s">
        <v>131</v>
      </c>
      <c r="R5" s="93"/>
      <c r="S5" s="74" t="s">
        <v>188</v>
      </c>
    </row>
    <row r="6" spans="7:19" ht="18" thickBot="1">
      <c r="G6" s="92" t="s">
        <v>132</v>
      </c>
      <c r="H6" s="93"/>
      <c r="I6" s="74" t="str">
        <f>+S6</f>
        <v>001</v>
      </c>
      <c r="Q6" s="92" t="s">
        <v>132</v>
      </c>
      <c r="R6" s="93"/>
      <c r="S6" s="74" t="s">
        <v>194</v>
      </c>
    </row>
    <row r="7" spans="7:19" ht="16.5">
      <c r="G7" s="47"/>
      <c r="H7" s="94" t="s">
        <v>133</v>
      </c>
      <c r="I7" s="94"/>
      <c r="Q7" s="47"/>
      <c r="R7" s="94" t="s">
        <v>133</v>
      </c>
      <c r="S7" s="94"/>
    </row>
    <row r="8" spans="9:19" ht="16.5">
      <c r="I8" s="3" t="s">
        <v>183</v>
      </c>
      <c r="S8" s="3" t="s">
        <v>183</v>
      </c>
    </row>
    <row r="9" spans="3:16" ht="18" customHeight="1" thickBot="1">
      <c r="C9" s="76" t="s">
        <v>182</v>
      </c>
      <c r="D9" s="95" t="str">
        <f>+N9</f>
        <v>宇都宮</v>
      </c>
      <c r="E9" s="95"/>
      <c r="F9" s="2" t="s">
        <v>98</v>
      </c>
      <c r="M9" s="76" t="s">
        <v>182</v>
      </c>
      <c r="N9" s="95" t="s">
        <v>36</v>
      </c>
      <c r="O9" s="95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tr">
        <f>+N11</f>
        <v>神山　祐一</v>
      </c>
      <c r="E11" s="89"/>
      <c r="F11" s="3" t="s">
        <v>39</v>
      </c>
      <c r="G11" s="4" t="str">
        <f>+Q11</f>
        <v>028-665-7000</v>
      </c>
      <c r="H11" s="3" t="s">
        <v>40</v>
      </c>
      <c r="I11" s="75" t="str">
        <f>+S11</f>
        <v>028-665-7000</v>
      </c>
      <c r="L11" s="1"/>
      <c r="M11" s="3" t="s">
        <v>0</v>
      </c>
      <c r="N11" s="89" t="s">
        <v>19</v>
      </c>
      <c r="O11" s="89"/>
      <c r="P11" s="3" t="s">
        <v>39</v>
      </c>
      <c r="Q11" s="75" t="s">
        <v>20</v>
      </c>
      <c r="R11" s="3" t="s">
        <v>40</v>
      </c>
      <c r="S11" s="75" t="s">
        <v>20</v>
      </c>
    </row>
    <row r="13" spans="1:19" ht="27" customHeight="1">
      <c r="A13" s="91" t="s">
        <v>181</v>
      </c>
      <c r="B13" s="91"/>
      <c r="C13" s="91"/>
      <c r="D13" s="91"/>
      <c r="E13" s="91"/>
      <c r="F13" s="91"/>
      <c r="G13" s="91"/>
      <c r="H13" s="91"/>
      <c r="I13" s="91"/>
      <c r="K13" s="91" t="s">
        <v>181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>
        <f aca="true" t="shared" si="0" ref="D17:F21">+N17</f>
        <v>0</v>
      </c>
      <c r="E17" s="5">
        <f t="shared" si="0"/>
        <v>0</v>
      </c>
      <c r="F17" s="5">
        <f>+P17</f>
        <v>8</v>
      </c>
      <c r="G17" s="5">
        <f>SUM(D17:F17)</f>
        <v>8</v>
      </c>
      <c r="H17" s="10">
        <v>1600</v>
      </c>
      <c r="I17" s="11">
        <f>SUM(G17)*H17</f>
        <v>12800</v>
      </c>
      <c r="K17" s="7" t="s">
        <v>50</v>
      </c>
      <c r="L17" s="8"/>
      <c r="M17" s="9"/>
      <c r="N17" s="5"/>
      <c r="O17" s="5"/>
      <c r="P17" s="5">
        <v>8</v>
      </c>
      <c r="Q17" s="5">
        <f>+G17</f>
        <v>8</v>
      </c>
      <c r="R17" s="10">
        <v>2000</v>
      </c>
      <c r="S17" s="11">
        <f>SUM(Q17)*R17</f>
        <v>16000</v>
      </c>
    </row>
    <row r="18" spans="1:19" ht="16.5">
      <c r="A18" s="7" t="s">
        <v>3</v>
      </c>
      <c r="B18" s="8"/>
      <c r="C18" s="9"/>
      <c r="D18" s="5">
        <f t="shared" si="0"/>
        <v>0</v>
      </c>
      <c r="E18" s="5">
        <f t="shared" si="0"/>
        <v>0</v>
      </c>
      <c r="F18" s="5">
        <f t="shared" si="0"/>
        <v>0</v>
      </c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/>
      <c r="O18" s="5"/>
      <c r="P18" s="5"/>
      <c r="Q18" s="5">
        <f>+G18</f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>
        <f t="shared" si="0"/>
        <v>0</v>
      </c>
      <c r="E19" s="5">
        <f t="shared" si="0"/>
        <v>0</v>
      </c>
      <c r="F19" s="5">
        <f t="shared" si="0"/>
        <v>0</v>
      </c>
      <c r="G19" s="5">
        <f>SUM(D19:F19)</f>
        <v>0</v>
      </c>
      <c r="H19" s="12">
        <v>400</v>
      </c>
      <c r="I19" s="11">
        <f>SUM(G19)*H19</f>
        <v>0</v>
      </c>
      <c r="K19" s="7" t="s">
        <v>2</v>
      </c>
      <c r="L19" s="8"/>
      <c r="M19" s="9"/>
      <c r="N19" s="5"/>
      <c r="O19" s="5"/>
      <c r="P19" s="5"/>
      <c r="Q19" s="5">
        <f>+G19</f>
        <v>0</v>
      </c>
      <c r="R19" s="12">
        <v>500</v>
      </c>
      <c r="S19" s="11">
        <f>SUM(Q19)*R19</f>
        <v>0</v>
      </c>
    </row>
    <row r="20" spans="1:19" ht="16.5">
      <c r="A20" s="7" t="s">
        <v>1</v>
      </c>
      <c r="B20" s="8"/>
      <c r="C20" s="9"/>
      <c r="D20" s="5">
        <f t="shared" si="0"/>
        <v>0</v>
      </c>
      <c r="E20" s="5">
        <f t="shared" si="0"/>
        <v>0</v>
      </c>
      <c r="F20" s="5">
        <f t="shared" si="0"/>
        <v>1</v>
      </c>
      <c r="G20" s="5">
        <f>SUM(D20:F20)</f>
        <v>1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/>
      <c r="O20" s="5"/>
      <c r="P20" s="5">
        <v>1</v>
      </c>
      <c r="Q20" s="5">
        <f>+G20</f>
        <v>1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>
        <f>+N21</f>
        <v>0</v>
      </c>
      <c r="E21" s="5">
        <f t="shared" si="0"/>
        <v>0</v>
      </c>
      <c r="F21" s="5">
        <f t="shared" si="0"/>
        <v>0</v>
      </c>
      <c r="G21" s="5">
        <f>SUM(D21:F21)</f>
        <v>0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/>
      <c r="O21" s="5"/>
      <c r="P21" s="5"/>
      <c r="Q21" s="5"/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184</v>
      </c>
      <c r="I22" s="11">
        <f>SUM(I17:I21)</f>
        <v>12800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16000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>
        <f>+Q25</f>
        <v>0</v>
      </c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/>
      <c r="R25" s="10">
        <v>1000</v>
      </c>
      <c r="S25" s="11">
        <f aca="true" t="shared" si="2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>
        <f aca="true" t="shared" si="3" ref="G26:G35">+Q26</f>
        <v>0</v>
      </c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/>
      <c r="R26" s="10">
        <v>1000</v>
      </c>
      <c r="S26" s="11">
        <f t="shared" si="2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>
        <f t="shared" si="3"/>
        <v>0</v>
      </c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/>
      <c r="R27" s="10">
        <v>1000</v>
      </c>
      <c r="S27" s="11">
        <f t="shared" si="2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>
        <f t="shared" si="3"/>
        <v>0</v>
      </c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/>
      <c r="R28" s="10">
        <v>1000</v>
      </c>
      <c r="S28" s="11">
        <f t="shared" si="2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>
        <f t="shared" si="3"/>
        <v>1</v>
      </c>
      <c r="H29" s="10">
        <v>1000</v>
      </c>
      <c r="I29" s="11">
        <f t="shared" si="1"/>
        <v>1000</v>
      </c>
      <c r="K29" s="14" t="s">
        <v>5</v>
      </c>
      <c r="L29" s="8"/>
      <c r="M29" s="8"/>
      <c r="N29" s="8"/>
      <c r="O29" s="8"/>
      <c r="P29" s="9"/>
      <c r="Q29" s="5">
        <v>1</v>
      </c>
      <c r="R29" s="10">
        <v>1000</v>
      </c>
      <c r="S29" s="11">
        <f t="shared" si="2"/>
        <v>1000</v>
      </c>
    </row>
    <row r="30" spans="1:19" ht="16.5">
      <c r="A30" s="14" t="s">
        <v>6</v>
      </c>
      <c r="B30" s="8"/>
      <c r="C30" s="8"/>
      <c r="D30" s="8"/>
      <c r="E30" s="8"/>
      <c r="F30" s="9"/>
      <c r="G30" s="5">
        <f t="shared" si="3"/>
        <v>0</v>
      </c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/>
      <c r="R30" s="10">
        <v>1000</v>
      </c>
      <c r="S30" s="11">
        <f t="shared" si="2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f t="shared" si="3"/>
        <v>1</v>
      </c>
      <c r="H32" s="10">
        <v>2000</v>
      </c>
      <c r="I32" s="11">
        <f>G32*H32</f>
        <v>2000</v>
      </c>
      <c r="K32" s="14" t="s">
        <v>59</v>
      </c>
      <c r="L32" s="8"/>
      <c r="M32" s="8"/>
      <c r="N32" s="8"/>
      <c r="O32" s="8"/>
      <c r="P32" s="9"/>
      <c r="Q32" s="5">
        <v>1</v>
      </c>
      <c r="R32" s="10">
        <v>3000</v>
      </c>
      <c r="S32" s="11">
        <f>Q32*R32</f>
        <v>3000</v>
      </c>
    </row>
    <row r="33" spans="1:19" ht="16.5" hidden="1">
      <c r="A33" s="14" t="s">
        <v>60</v>
      </c>
      <c r="B33" s="8"/>
      <c r="C33" s="8"/>
      <c r="D33" s="8"/>
      <c r="E33" s="8"/>
      <c r="F33" s="9"/>
      <c r="G33" s="5">
        <f t="shared" si="3"/>
        <v>0</v>
      </c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/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f t="shared" si="3"/>
        <v>1</v>
      </c>
      <c r="H34" s="10">
        <v>1000</v>
      </c>
      <c r="I34" s="11">
        <f>G34*H34</f>
        <v>1000</v>
      </c>
      <c r="K34" s="14" t="s">
        <v>7</v>
      </c>
      <c r="L34" s="8"/>
      <c r="M34" s="8"/>
      <c r="N34" s="8"/>
      <c r="O34" s="8"/>
      <c r="P34" s="9"/>
      <c r="Q34" s="5">
        <v>1</v>
      </c>
      <c r="R34" s="10">
        <v>1000</v>
      </c>
      <c r="S34" s="11">
        <f>Q34*R34</f>
        <v>1000</v>
      </c>
    </row>
    <row r="35" spans="1:19" ht="16.5">
      <c r="A35" s="14" t="s">
        <v>8</v>
      </c>
      <c r="B35" s="8"/>
      <c r="C35" s="8"/>
      <c r="D35" s="8"/>
      <c r="E35" s="8"/>
      <c r="F35" s="9"/>
      <c r="G35" s="5">
        <f t="shared" si="3"/>
        <v>0</v>
      </c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/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184</v>
      </c>
      <c r="I36" s="11">
        <f>SUM(I25:I30,I32:I35)</f>
        <v>4000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5000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66</v>
      </c>
      <c r="B40" s="8"/>
      <c r="C40" s="8"/>
      <c r="D40" s="8"/>
      <c r="E40" s="8"/>
      <c r="F40" s="9"/>
      <c r="G40" s="5">
        <f aca="true" t="shared" si="4" ref="G40:G49">+Q40</f>
        <v>0</v>
      </c>
      <c r="H40" s="10">
        <v>4200</v>
      </c>
      <c r="I40" s="11">
        <f aca="true" t="shared" si="5" ref="I40:I49">G40*H40</f>
        <v>0</v>
      </c>
      <c r="K40" s="14" t="s">
        <v>66</v>
      </c>
      <c r="L40" s="8"/>
      <c r="M40" s="8"/>
      <c r="N40" s="8"/>
      <c r="O40" s="8"/>
      <c r="P40" s="9"/>
      <c r="Q40" s="5"/>
      <c r="R40" s="10">
        <v>4200</v>
      </c>
      <c r="S40" s="11">
        <f aca="true" t="shared" si="6" ref="S40:S49">Q40*R40</f>
        <v>0</v>
      </c>
    </row>
    <row r="41" spans="1:19" ht="16.5">
      <c r="A41" s="14" t="s">
        <v>68</v>
      </c>
      <c r="B41" s="8"/>
      <c r="C41" s="8"/>
      <c r="D41" s="8"/>
      <c r="E41" s="8"/>
      <c r="F41" s="9"/>
      <c r="G41" s="5">
        <f t="shared" si="4"/>
        <v>0</v>
      </c>
      <c r="H41" s="10">
        <v>7700</v>
      </c>
      <c r="I41" s="11">
        <f t="shared" si="5"/>
        <v>0</v>
      </c>
      <c r="K41" s="14" t="s">
        <v>68</v>
      </c>
      <c r="L41" s="8"/>
      <c r="M41" s="8"/>
      <c r="N41" s="8"/>
      <c r="O41" s="8"/>
      <c r="P41" s="9"/>
      <c r="Q41" s="5"/>
      <c r="R41" s="10">
        <v>7700</v>
      </c>
      <c r="S41" s="11">
        <f t="shared" si="6"/>
        <v>0</v>
      </c>
    </row>
    <row r="42" spans="1:19" ht="16.5">
      <c r="A42" s="7" t="s">
        <v>69</v>
      </c>
      <c r="B42" s="8"/>
      <c r="C42" s="8"/>
      <c r="D42" s="8"/>
      <c r="E42" s="8"/>
      <c r="F42" s="9"/>
      <c r="G42" s="5">
        <f t="shared" si="4"/>
        <v>0</v>
      </c>
      <c r="H42" s="10">
        <v>1300</v>
      </c>
      <c r="I42" s="11">
        <f t="shared" si="5"/>
        <v>0</v>
      </c>
      <c r="K42" s="7" t="s">
        <v>69</v>
      </c>
      <c r="L42" s="8"/>
      <c r="M42" s="8"/>
      <c r="N42" s="8"/>
      <c r="O42" s="8"/>
      <c r="P42" s="9"/>
      <c r="Q42" s="5"/>
      <c r="R42" s="10">
        <v>1300</v>
      </c>
      <c r="S42" s="11">
        <f t="shared" si="6"/>
        <v>0</v>
      </c>
    </row>
    <row r="43" spans="1:19" ht="16.5">
      <c r="A43" s="14" t="s">
        <v>71</v>
      </c>
      <c r="B43" s="8"/>
      <c r="C43" s="8"/>
      <c r="D43" s="8"/>
      <c r="E43" s="8"/>
      <c r="F43" s="9"/>
      <c r="G43" s="5">
        <f t="shared" si="4"/>
        <v>0</v>
      </c>
      <c r="H43" s="10">
        <v>5000</v>
      </c>
      <c r="I43" s="11">
        <f t="shared" si="5"/>
        <v>0</v>
      </c>
      <c r="K43" s="14" t="s">
        <v>71</v>
      </c>
      <c r="L43" s="8"/>
      <c r="M43" s="8"/>
      <c r="N43" s="8"/>
      <c r="O43" s="8"/>
      <c r="P43" s="9"/>
      <c r="Q43" s="5"/>
      <c r="R43" s="10">
        <v>5000</v>
      </c>
      <c r="S43" s="11">
        <f t="shared" si="6"/>
        <v>0</v>
      </c>
    </row>
    <row r="44" spans="1:19" ht="16.5">
      <c r="A44" s="14" t="s">
        <v>73</v>
      </c>
      <c r="B44" s="8"/>
      <c r="C44" s="8"/>
      <c r="D44" s="8"/>
      <c r="E44" s="8"/>
      <c r="F44" s="9"/>
      <c r="G44" s="5">
        <f t="shared" si="4"/>
        <v>0</v>
      </c>
      <c r="H44" s="10">
        <v>9200</v>
      </c>
      <c r="I44" s="11">
        <f t="shared" si="5"/>
        <v>0</v>
      </c>
      <c r="K44" s="14" t="s">
        <v>73</v>
      </c>
      <c r="L44" s="8"/>
      <c r="M44" s="8"/>
      <c r="N44" s="8"/>
      <c r="O44" s="8"/>
      <c r="P44" s="9"/>
      <c r="Q44" s="5"/>
      <c r="R44" s="10">
        <v>9200</v>
      </c>
      <c r="S44" s="11">
        <f t="shared" si="6"/>
        <v>0</v>
      </c>
    </row>
    <row r="45" spans="1:19" ht="16.5">
      <c r="A45" s="7" t="s">
        <v>175</v>
      </c>
      <c r="B45" s="8"/>
      <c r="C45" s="8"/>
      <c r="D45" s="8"/>
      <c r="E45" s="8"/>
      <c r="F45" s="9"/>
      <c r="G45" s="5">
        <f t="shared" si="4"/>
        <v>0</v>
      </c>
      <c r="H45" s="10">
        <v>1300</v>
      </c>
      <c r="I45" s="11">
        <f t="shared" si="5"/>
        <v>0</v>
      </c>
      <c r="K45" s="7" t="s">
        <v>175</v>
      </c>
      <c r="L45" s="8"/>
      <c r="M45" s="8"/>
      <c r="N45" s="8"/>
      <c r="O45" s="8"/>
      <c r="P45" s="9"/>
      <c r="Q45" s="5"/>
      <c r="R45" s="10">
        <v>1300</v>
      </c>
      <c r="S45" s="11">
        <f t="shared" si="6"/>
        <v>0</v>
      </c>
    </row>
    <row r="46" spans="1:19" ht="16.5">
      <c r="A46" s="7" t="s">
        <v>176</v>
      </c>
      <c r="B46" s="8"/>
      <c r="C46" s="8"/>
      <c r="D46" s="8"/>
      <c r="E46" s="8"/>
      <c r="F46" s="9"/>
      <c r="G46" s="5">
        <f t="shared" si="4"/>
        <v>0</v>
      </c>
      <c r="H46" s="10">
        <v>8000</v>
      </c>
      <c r="I46" s="11">
        <f t="shared" si="5"/>
        <v>0</v>
      </c>
      <c r="K46" s="7" t="s">
        <v>176</v>
      </c>
      <c r="L46" s="8"/>
      <c r="M46" s="8"/>
      <c r="N46" s="8"/>
      <c r="O46" s="8"/>
      <c r="P46" s="9"/>
      <c r="Q46" s="5"/>
      <c r="R46" s="10">
        <v>8000</v>
      </c>
      <c r="S46" s="11">
        <f t="shared" si="6"/>
        <v>0</v>
      </c>
    </row>
    <row r="47" spans="1:19" ht="16.5">
      <c r="A47" s="7" t="s">
        <v>178</v>
      </c>
      <c r="B47" s="8"/>
      <c r="C47" s="8"/>
      <c r="D47" s="8"/>
      <c r="E47" s="8"/>
      <c r="F47" s="9"/>
      <c r="G47" s="5">
        <f t="shared" si="4"/>
        <v>0</v>
      </c>
      <c r="H47" s="10">
        <v>13400</v>
      </c>
      <c r="I47" s="11">
        <f t="shared" si="5"/>
        <v>0</v>
      </c>
      <c r="K47" s="7" t="s">
        <v>178</v>
      </c>
      <c r="L47" s="8"/>
      <c r="M47" s="8"/>
      <c r="N47" s="8"/>
      <c r="O47" s="8"/>
      <c r="P47" s="9"/>
      <c r="Q47" s="5"/>
      <c r="R47" s="10">
        <v>13400</v>
      </c>
      <c r="S47" s="11">
        <f t="shared" si="6"/>
        <v>0</v>
      </c>
    </row>
    <row r="48" spans="1:19" ht="16.5">
      <c r="A48" s="7" t="s">
        <v>177</v>
      </c>
      <c r="B48" s="8"/>
      <c r="C48" s="8"/>
      <c r="D48" s="8"/>
      <c r="E48" s="8"/>
      <c r="F48" s="9"/>
      <c r="G48" s="5">
        <f t="shared" si="4"/>
        <v>0</v>
      </c>
      <c r="H48" s="10">
        <v>11800</v>
      </c>
      <c r="I48" s="11">
        <f t="shared" si="5"/>
        <v>0</v>
      </c>
      <c r="K48" s="7" t="s">
        <v>177</v>
      </c>
      <c r="L48" s="8"/>
      <c r="M48" s="8"/>
      <c r="N48" s="8"/>
      <c r="O48" s="8"/>
      <c r="P48" s="9"/>
      <c r="Q48" s="5"/>
      <c r="R48" s="10">
        <v>11800</v>
      </c>
      <c r="S48" s="11">
        <f t="shared" si="6"/>
        <v>0</v>
      </c>
    </row>
    <row r="49" spans="1:19" ht="16.5">
      <c r="A49" s="7" t="s">
        <v>179</v>
      </c>
      <c r="B49" s="8"/>
      <c r="C49" s="8"/>
      <c r="D49" s="8"/>
      <c r="E49" s="8"/>
      <c r="F49" s="9"/>
      <c r="G49" s="5">
        <f t="shared" si="4"/>
        <v>0</v>
      </c>
      <c r="H49" s="10">
        <v>24000</v>
      </c>
      <c r="I49" s="11">
        <f t="shared" si="5"/>
        <v>0</v>
      </c>
      <c r="K49" s="7" t="s">
        <v>179</v>
      </c>
      <c r="L49" s="8"/>
      <c r="M49" s="8"/>
      <c r="N49" s="8"/>
      <c r="O49" s="8"/>
      <c r="P49" s="9"/>
      <c r="Q49" s="5"/>
      <c r="R49" s="10">
        <v>24000</v>
      </c>
      <c r="S49" s="11">
        <f t="shared" si="6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184</v>
      </c>
      <c r="I50" s="11">
        <f>SUM(I40:I49)</f>
        <v>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185</v>
      </c>
      <c r="H52" s="79">
        <f>I22+I36+I50</f>
        <v>16800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21000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>
        <f>+N62</f>
        <v>0</v>
      </c>
      <c r="E62" s="10">
        <v>2000</v>
      </c>
      <c r="F62" s="11">
        <f>D62*E62</f>
        <v>0</v>
      </c>
      <c r="G62" s="5">
        <f>+Q62</f>
        <v>0</v>
      </c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/>
      <c r="O62" s="10">
        <v>2000</v>
      </c>
      <c r="P62" s="11">
        <f>N62*O62</f>
        <v>0</v>
      </c>
      <c r="Q62" s="5"/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>
        <f aca="true" t="shared" si="9" ref="D63:D69">+N63</f>
        <v>0</v>
      </c>
      <c r="E63" s="10">
        <v>2000</v>
      </c>
      <c r="F63" s="11">
        <f aca="true" t="shared" si="10" ref="F63:F69">D63*E63</f>
        <v>0</v>
      </c>
      <c r="G63" s="5">
        <f aca="true" t="shared" si="11" ref="G63:G69">+Q63</f>
        <v>0</v>
      </c>
      <c r="H63" s="10">
        <v>5000</v>
      </c>
      <c r="I63" s="11">
        <f t="shared" si="7"/>
        <v>0</v>
      </c>
      <c r="K63" s="16" t="s">
        <v>82</v>
      </c>
      <c r="L63" s="8"/>
      <c r="M63" s="9"/>
      <c r="N63" s="5"/>
      <c r="O63" s="10">
        <v>2000</v>
      </c>
      <c r="P63" s="11">
        <f aca="true" t="shared" si="12" ref="P63:P69">N63*O63</f>
        <v>0</v>
      </c>
      <c r="Q63" s="5"/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>
        <f t="shared" si="9"/>
        <v>1</v>
      </c>
      <c r="E64" s="10">
        <v>2000</v>
      </c>
      <c r="F64" s="11">
        <f t="shared" si="10"/>
        <v>2000</v>
      </c>
      <c r="G64" s="5">
        <f t="shared" si="11"/>
        <v>0</v>
      </c>
      <c r="H64" s="10">
        <v>5000</v>
      </c>
      <c r="I64" s="11">
        <f t="shared" si="7"/>
        <v>0</v>
      </c>
      <c r="K64" s="16" t="s">
        <v>83</v>
      </c>
      <c r="L64" s="8"/>
      <c r="M64" s="9"/>
      <c r="N64" s="5">
        <v>1</v>
      </c>
      <c r="O64" s="10">
        <v>2000</v>
      </c>
      <c r="P64" s="11">
        <f t="shared" si="12"/>
        <v>2000</v>
      </c>
      <c r="Q64" s="5"/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>
        <f t="shared" si="9"/>
        <v>1</v>
      </c>
      <c r="E65" s="10">
        <v>2000</v>
      </c>
      <c r="F65" s="11">
        <f t="shared" si="10"/>
        <v>2000</v>
      </c>
      <c r="G65" s="5">
        <f t="shared" si="11"/>
        <v>1</v>
      </c>
      <c r="H65" s="10">
        <v>5000</v>
      </c>
      <c r="I65" s="11">
        <f t="shared" si="7"/>
        <v>5000</v>
      </c>
      <c r="K65" s="16" t="s">
        <v>84</v>
      </c>
      <c r="L65" s="8"/>
      <c r="M65" s="9"/>
      <c r="N65" s="5">
        <v>1</v>
      </c>
      <c r="O65" s="10">
        <v>2000</v>
      </c>
      <c r="P65" s="11">
        <f t="shared" si="12"/>
        <v>2000</v>
      </c>
      <c r="Q65" s="5">
        <v>1</v>
      </c>
      <c r="R65" s="10">
        <v>5000</v>
      </c>
      <c r="S65" s="11">
        <f t="shared" si="8"/>
        <v>5000</v>
      </c>
    </row>
    <row r="66" spans="1:19" ht="20.25" customHeight="1">
      <c r="A66" s="16" t="s">
        <v>85</v>
      </c>
      <c r="B66" s="8"/>
      <c r="C66" s="9"/>
      <c r="D66" s="5">
        <f t="shared" si="9"/>
        <v>0</v>
      </c>
      <c r="E66" s="10">
        <v>2000</v>
      </c>
      <c r="F66" s="11">
        <f t="shared" si="10"/>
        <v>0</v>
      </c>
      <c r="G66" s="5">
        <f t="shared" si="11"/>
        <v>0</v>
      </c>
      <c r="H66" s="10">
        <v>5000</v>
      </c>
      <c r="I66" s="11">
        <f t="shared" si="7"/>
        <v>0</v>
      </c>
      <c r="K66" s="16" t="s">
        <v>85</v>
      </c>
      <c r="L66" s="8"/>
      <c r="M66" s="9"/>
      <c r="N66" s="5"/>
      <c r="O66" s="10">
        <v>2000</v>
      </c>
      <c r="P66" s="11">
        <f t="shared" si="12"/>
        <v>0</v>
      </c>
      <c r="Q66" s="5"/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>
        <f t="shared" si="9"/>
        <v>1</v>
      </c>
      <c r="E67" s="10">
        <v>2000</v>
      </c>
      <c r="F67" s="11">
        <f t="shared" si="10"/>
        <v>2000</v>
      </c>
      <c r="G67" s="5">
        <f t="shared" si="11"/>
        <v>1</v>
      </c>
      <c r="H67" s="10">
        <v>5000</v>
      </c>
      <c r="I67" s="11">
        <f t="shared" si="7"/>
        <v>5000</v>
      </c>
      <c r="K67" s="16" t="s">
        <v>86</v>
      </c>
      <c r="L67" s="8"/>
      <c r="M67" s="9"/>
      <c r="N67" s="5">
        <v>1</v>
      </c>
      <c r="O67" s="10">
        <v>2000</v>
      </c>
      <c r="P67" s="11">
        <f t="shared" si="12"/>
        <v>2000</v>
      </c>
      <c r="Q67" s="5">
        <v>1</v>
      </c>
      <c r="R67" s="10">
        <v>5000</v>
      </c>
      <c r="S67" s="11">
        <f t="shared" si="8"/>
        <v>5000</v>
      </c>
    </row>
    <row r="68" spans="1:19" ht="20.25" customHeight="1">
      <c r="A68" s="16" t="s">
        <v>87</v>
      </c>
      <c r="B68" s="8"/>
      <c r="C68" s="9"/>
      <c r="D68" s="5">
        <f t="shared" si="9"/>
        <v>6</v>
      </c>
      <c r="E68" s="10">
        <v>2000</v>
      </c>
      <c r="F68" s="11">
        <f t="shared" si="10"/>
        <v>12000</v>
      </c>
      <c r="G68" s="5">
        <f t="shared" si="11"/>
        <v>6</v>
      </c>
      <c r="H68" s="10">
        <v>0</v>
      </c>
      <c r="I68" s="11">
        <f t="shared" si="7"/>
        <v>0</v>
      </c>
      <c r="K68" s="16" t="s">
        <v>87</v>
      </c>
      <c r="L68" s="8"/>
      <c r="M68" s="9"/>
      <c r="N68" s="5">
        <v>6</v>
      </c>
      <c r="O68" s="10">
        <v>2000</v>
      </c>
      <c r="P68" s="11">
        <f t="shared" si="12"/>
        <v>12000</v>
      </c>
      <c r="Q68" s="5">
        <v>6</v>
      </c>
      <c r="R68" s="10">
        <v>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>
        <f t="shared" si="9"/>
        <v>0</v>
      </c>
      <c r="E69" s="10">
        <v>2000</v>
      </c>
      <c r="F69" s="11">
        <f t="shared" si="10"/>
        <v>0</v>
      </c>
      <c r="G69" s="5">
        <f t="shared" si="11"/>
        <v>0</v>
      </c>
      <c r="H69" s="10">
        <v>5000</v>
      </c>
      <c r="I69" s="11">
        <f t="shared" si="7"/>
        <v>0</v>
      </c>
      <c r="K69" s="16" t="s">
        <v>88</v>
      </c>
      <c r="L69" s="8"/>
      <c r="M69" s="9"/>
      <c r="N69" s="5"/>
      <c r="O69" s="10">
        <v>2000</v>
      </c>
      <c r="P69" s="11">
        <f t="shared" si="12"/>
        <v>0</v>
      </c>
      <c r="Q69" s="5"/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18000</v>
      </c>
      <c r="G70" s="5"/>
      <c r="H70" s="13" t="s">
        <v>90</v>
      </c>
      <c r="I70" s="11">
        <f>SUM(I62:I69)</f>
        <v>10000</v>
      </c>
      <c r="K70" s="1"/>
      <c r="L70" s="1"/>
      <c r="M70" s="3" t="s">
        <v>89</v>
      </c>
      <c r="N70" s="5"/>
      <c r="O70" s="13" t="s">
        <v>90</v>
      </c>
      <c r="P70" s="11">
        <f>SUM(P62:P69)</f>
        <v>18000</v>
      </c>
      <c r="Q70" s="5"/>
      <c r="R70" s="13" t="s">
        <v>90</v>
      </c>
      <c r="S70" s="11">
        <f>SUM(S62:S69)</f>
        <v>10000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>
        <f aca="true" t="shared" si="13" ref="D76:D83">+N76</f>
        <v>0</v>
      </c>
      <c r="E76" s="10">
        <v>4000</v>
      </c>
      <c r="F76" s="11">
        <f aca="true" t="shared" si="14" ref="F76:F83">D76*E76</f>
        <v>0</v>
      </c>
      <c r="G76" s="5">
        <f aca="true" t="shared" si="15" ref="G76:G83">+Q76</f>
        <v>0</v>
      </c>
      <c r="H76" s="10">
        <v>15000</v>
      </c>
      <c r="I76" s="11">
        <f aca="true" t="shared" si="16" ref="I76:I83">G76*H76</f>
        <v>0</v>
      </c>
      <c r="K76" s="16" t="s">
        <v>81</v>
      </c>
      <c r="L76" s="8"/>
      <c r="M76" s="9"/>
      <c r="N76" s="5"/>
      <c r="O76" s="10">
        <v>4000</v>
      </c>
      <c r="P76" s="11">
        <f aca="true" t="shared" si="17" ref="P76:P83">N76*O76</f>
        <v>0</v>
      </c>
      <c r="Q76" s="5"/>
      <c r="R76" s="10">
        <v>15000</v>
      </c>
      <c r="S76" s="11">
        <f aca="true" t="shared" si="18" ref="S76:S83">Q76*R76</f>
        <v>0</v>
      </c>
    </row>
    <row r="77" spans="1:19" ht="20.25" customHeight="1">
      <c r="A77" s="16" t="s">
        <v>82</v>
      </c>
      <c r="B77" s="8"/>
      <c r="C77" s="9"/>
      <c r="D77" s="5">
        <f t="shared" si="13"/>
        <v>0</v>
      </c>
      <c r="E77" s="10">
        <v>4000</v>
      </c>
      <c r="F77" s="11">
        <f t="shared" si="14"/>
        <v>0</v>
      </c>
      <c r="G77" s="5">
        <f t="shared" si="15"/>
        <v>0</v>
      </c>
      <c r="H77" s="10">
        <v>15000</v>
      </c>
      <c r="I77" s="11">
        <f t="shared" si="16"/>
        <v>0</v>
      </c>
      <c r="K77" s="16" t="s">
        <v>82</v>
      </c>
      <c r="L77" s="8"/>
      <c r="M77" s="9"/>
      <c r="N77" s="5"/>
      <c r="O77" s="10">
        <v>4000</v>
      </c>
      <c r="P77" s="11">
        <f t="shared" si="17"/>
        <v>0</v>
      </c>
      <c r="Q77" s="5"/>
      <c r="R77" s="10">
        <v>15000</v>
      </c>
      <c r="S77" s="11">
        <f t="shared" si="18"/>
        <v>0</v>
      </c>
    </row>
    <row r="78" spans="1:19" ht="20.25" customHeight="1">
      <c r="A78" s="16" t="s">
        <v>83</v>
      </c>
      <c r="B78" s="8"/>
      <c r="C78" s="9"/>
      <c r="D78" s="5">
        <f t="shared" si="13"/>
        <v>0</v>
      </c>
      <c r="E78" s="10">
        <v>4000</v>
      </c>
      <c r="F78" s="11">
        <f t="shared" si="14"/>
        <v>0</v>
      </c>
      <c r="G78" s="5">
        <f t="shared" si="15"/>
        <v>0</v>
      </c>
      <c r="H78" s="10">
        <v>15000</v>
      </c>
      <c r="I78" s="11">
        <f t="shared" si="16"/>
        <v>0</v>
      </c>
      <c r="K78" s="16" t="s">
        <v>83</v>
      </c>
      <c r="L78" s="8"/>
      <c r="M78" s="9"/>
      <c r="N78" s="5"/>
      <c r="O78" s="10">
        <v>4000</v>
      </c>
      <c r="P78" s="11">
        <f t="shared" si="17"/>
        <v>0</v>
      </c>
      <c r="Q78" s="5"/>
      <c r="R78" s="10">
        <v>15000</v>
      </c>
      <c r="S78" s="11">
        <f t="shared" si="18"/>
        <v>0</v>
      </c>
    </row>
    <row r="79" spans="1:19" ht="20.25" customHeight="1">
      <c r="A79" s="16" t="s">
        <v>84</v>
      </c>
      <c r="B79" s="8"/>
      <c r="C79" s="9"/>
      <c r="D79" s="5">
        <f t="shared" si="13"/>
        <v>0</v>
      </c>
      <c r="E79" s="10">
        <v>4000</v>
      </c>
      <c r="F79" s="11">
        <f t="shared" si="14"/>
        <v>0</v>
      </c>
      <c r="G79" s="5">
        <f t="shared" si="15"/>
        <v>0</v>
      </c>
      <c r="H79" s="10">
        <v>15000</v>
      </c>
      <c r="I79" s="11">
        <f t="shared" si="16"/>
        <v>0</v>
      </c>
      <c r="K79" s="16" t="s">
        <v>84</v>
      </c>
      <c r="L79" s="8"/>
      <c r="M79" s="9"/>
      <c r="N79" s="5"/>
      <c r="O79" s="10">
        <v>4000</v>
      </c>
      <c r="P79" s="11">
        <f t="shared" si="17"/>
        <v>0</v>
      </c>
      <c r="Q79" s="5"/>
      <c r="R79" s="10">
        <v>15000</v>
      </c>
      <c r="S79" s="11">
        <f t="shared" si="18"/>
        <v>0</v>
      </c>
    </row>
    <row r="80" spans="1:19" ht="20.25" customHeight="1">
      <c r="A80" s="16" t="s">
        <v>85</v>
      </c>
      <c r="B80" s="8"/>
      <c r="C80" s="9"/>
      <c r="D80" s="5">
        <f t="shared" si="13"/>
        <v>0</v>
      </c>
      <c r="E80" s="10">
        <v>4000</v>
      </c>
      <c r="F80" s="11">
        <f t="shared" si="14"/>
        <v>0</v>
      </c>
      <c r="G80" s="5">
        <f t="shared" si="15"/>
        <v>0</v>
      </c>
      <c r="H80" s="10">
        <v>15000</v>
      </c>
      <c r="I80" s="11">
        <f t="shared" si="16"/>
        <v>0</v>
      </c>
      <c r="K80" s="16" t="s">
        <v>85</v>
      </c>
      <c r="L80" s="8"/>
      <c r="M80" s="9"/>
      <c r="N80" s="5"/>
      <c r="O80" s="10">
        <v>4000</v>
      </c>
      <c r="P80" s="11">
        <f t="shared" si="17"/>
        <v>0</v>
      </c>
      <c r="Q80" s="5"/>
      <c r="R80" s="10">
        <v>15000</v>
      </c>
      <c r="S80" s="11">
        <f t="shared" si="18"/>
        <v>0</v>
      </c>
    </row>
    <row r="81" spans="1:19" ht="20.25" customHeight="1">
      <c r="A81" s="16" t="s">
        <v>86</v>
      </c>
      <c r="B81" s="8"/>
      <c r="C81" s="9"/>
      <c r="D81" s="5">
        <f t="shared" si="13"/>
        <v>0</v>
      </c>
      <c r="E81" s="10">
        <v>4000</v>
      </c>
      <c r="F81" s="11">
        <f t="shared" si="14"/>
        <v>0</v>
      </c>
      <c r="G81" s="5">
        <f t="shared" si="15"/>
        <v>0</v>
      </c>
      <c r="H81" s="10">
        <v>15000</v>
      </c>
      <c r="I81" s="11">
        <f t="shared" si="16"/>
        <v>0</v>
      </c>
      <c r="K81" s="16" t="s">
        <v>86</v>
      </c>
      <c r="L81" s="8"/>
      <c r="M81" s="9"/>
      <c r="N81" s="5"/>
      <c r="O81" s="10">
        <v>4000</v>
      </c>
      <c r="P81" s="11">
        <f t="shared" si="17"/>
        <v>0</v>
      </c>
      <c r="Q81" s="5"/>
      <c r="R81" s="10">
        <v>15000</v>
      </c>
      <c r="S81" s="11">
        <f t="shared" si="18"/>
        <v>0</v>
      </c>
    </row>
    <row r="82" spans="1:19" ht="20.25" customHeight="1">
      <c r="A82" s="16" t="s">
        <v>87</v>
      </c>
      <c r="B82" s="8"/>
      <c r="C82" s="9"/>
      <c r="D82" s="5">
        <f t="shared" si="13"/>
        <v>0</v>
      </c>
      <c r="E82" s="10">
        <v>4000</v>
      </c>
      <c r="F82" s="11">
        <f t="shared" si="14"/>
        <v>0</v>
      </c>
      <c r="G82" s="5">
        <f t="shared" si="15"/>
        <v>0</v>
      </c>
      <c r="H82" s="10">
        <v>15000</v>
      </c>
      <c r="I82" s="11">
        <f t="shared" si="16"/>
        <v>0</v>
      </c>
      <c r="K82" s="16" t="s">
        <v>87</v>
      </c>
      <c r="L82" s="8"/>
      <c r="M82" s="9"/>
      <c r="N82" s="5"/>
      <c r="O82" s="10">
        <v>4000</v>
      </c>
      <c r="P82" s="11">
        <f t="shared" si="17"/>
        <v>0</v>
      </c>
      <c r="Q82" s="5"/>
      <c r="R82" s="10">
        <v>15000</v>
      </c>
      <c r="S82" s="11">
        <f t="shared" si="18"/>
        <v>0</v>
      </c>
    </row>
    <row r="83" spans="1:19" ht="20.25" customHeight="1">
      <c r="A83" s="16" t="s">
        <v>88</v>
      </c>
      <c r="B83" s="8"/>
      <c r="C83" s="9"/>
      <c r="D83" s="5">
        <f t="shared" si="13"/>
        <v>0</v>
      </c>
      <c r="E83" s="10">
        <v>4000</v>
      </c>
      <c r="F83" s="11">
        <f t="shared" si="14"/>
        <v>0</v>
      </c>
      <c r="G83" s="5">
        <f t="shared" si="15"/>
        <v>0</v>
      </c>
      <c r="H83" s="10">
        <v>15000</v>
      </c>
      <c r="I83" s="11">
        <f t="shared" si="16"/>
        <v>0</v>
      </c>
      <c r="K83" s="16" t="s">
        <v>88</v>
      </c>
      <c r="L83" s="8"/>
      <c r="M83" s="9"/>
      <c r="N83" s="5"/>
      <c r="O83" s="10">
        <v>4000</v>
      </c>
      <c r="P83" s="11">
        <f t="shared" si="17"/>
        <v>0</v>
      </c>
      <c r="Q83" s="5"/>
      <c r="R83" s="10">
        <v>15000</v>
      </c>
      <c r="S83" s="11">
        <f t="shared" si="18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>
        <f>+G84</f>
        <v>0</v>
      </c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186</v>
      </c>
      <c r="H86" s="79">
        <f>F70+I70+F84+I84</f>
        <v>28000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28000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187</v>
      </c>
      <c r="H89" s="78">
        <f>H52+H86</f>
        <v>44800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49000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/>
      <c r="S91" s="83"/>
    </row>
    <row r="93" spans="7:19" ht="16.5">
      <c r="G93" s="3"/>
      <c r="Q93" s="3" t="s">
        <v>96</v>
      </c>
      <c r="R93" s="79">
        <f>R89+R91</f>
        <v>49000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5">
    <mergeCell ref="D3:F3"/>
    <mergeCell ref="N3:P3"/>
    <mergeCell ref="G4:H4"/>
    <mergeCell ref="Q4:R4"/>
    <mergeCell ref="D5:E5"/>
    <mergeCell ref="G5:H5"/>
    <mergeCell ref="Q5:R5"/>
    <mergeCell ref="G6:H6"/>
    <mergeCell ref="Q6:R6"/>
    <mergeCell ref="H7:I7"/>
    <mergeCell ref="R7:S7"/>
    <mergeCell ref="D9:E9"/>
    <mergeCell ref="N9:O9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 horizontalCentered="1"/>
  <pageMargins left="0.3937007874015748" right="0.3937007874015748" top="0.4330708661417323" bottom="0.4330708661417323" header="0.31496062992125984" footer="0.31496062992125984"/>
  <pageSetup fitToHeight="0" fitToWidth="1" orientation="portrait" paperSize="9" scale="98"/>
  <rowBreaks count="1" manualBreakCount="1">
    <brk id="56" min="10" max="19" man="1"/>
  </rowBreaks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9"/>
  <sheetViews>
    <sheetView showZeros="0" zoomScaleSheetLayoutView="100" workbookViewId="0" topLeftCell="K1">
      <selection activeCell="Q14" sqref="Q14"/>
    </sheetView>
  </sheetViews>
  <sheetFormatPr defaultColWidth="9.00390625" defaultRowHeight="13.5"/>
  <cols>
    <col min="1" max="3" width="0" style="2" hidden="1" customWidth="1"/>
    <col min="4" max="4" width="9.125" style="2" hidden="1" customWidth="1"/>
    <col min="5" max="5" width="0" style="2" hidden="1" customWidth="1"/>
    <col min="6" max="6" width="9.125" style="2" hidden="1" customWidth="1"/>
    <col min="7" max="7" width="12.125" style="2" hidden="1" customWidth="1"/>
    <col min="8" max="8" width="9.125" style="2" hidden="1" customWidth="1"/>
    <col min="9" max="9" width="13.375" style="2" hidden="1" customWidth="1"/>
    <col min="10" max="10" width="1.12109375" style="2" hidden="1" customWidth="1"/>
    <col min="11" max="13" width="9.00390625" style="2" customWidth="1"/>
    <col min="14" max="14" width="9.125" style="2" customWidth="1"/>
    <col min="15" max="15" width="9.00390625" style="2" customWidth="1"/>
    <col min="16" max="16" width="9.125" style="2" customWidth="1"/>
    <col min="17" max="17" width="12.00390625" style="2" customWidth="1"/>
    <col min="18" max="18" width="9.125" style="2" customWidth="1"/>
    <col min="19" max="19" width="13.50390625" style="2" customWidth="1"/>
    <col min="20" max="20" width="2.125" style="2" customWidth="1"/>
    <col min="21" max="16384" width="9.00390625" style="2" customWidth="1"/>
  </cols>
  <sheetData>
    <row r="2" spans="1:11" ht="16.5">
      <c r="A2" s="1" t="s">
        <v>180</v>
      </c>
      <c r="K2" s="1" t="s">
        <v>180</v>
      </c>
    </row>
    <row r="3" spans="4:16" ht="25.5" thickBot="1">
      <c r="D3" s="96" t="s">
        <v>34</v>
      </c>
      <c r="E3" s="96"/>
      <c r="F3" s="96"/>
      <c r="N3" s="96" t="s">
        <v>34</v>
      </c>
      <c r="O3" s="96"/>
      <c r="P3" s="96"/>
    </row>
    <row r="4" spans="7:19" ht="18" thickBot="1">
      <c r="G4" s="92" t="s">
        <v>130</v>
      </c>
      <c r="H4" s="93"/>
      <c r="I4" s="74" t="s">
        <v>152</v>
      </c>
      <c r="Q4" s="92" t="s">
        <v>130</v>
      </c>
      <c r="R4" s="93"/>
      <c r="S4" s="74" t="s">
        <v>152</v>
      </c>
    </row>
    <row r="5" spans="4:19" ht="18" thickBot="1">
      <c r="D5" s="97"/>
      <c r="E5" s="97"/>
      <c r="G5" s="92" t="s">
        <v>131</v>
      </c>
      <c r="H5" s="93"/>
      <c r="I5" s="74" t="s">
        <v>188</v>
      </c>
      <c r="Q5" s="92" t="s">
        <v>131</v>
      </c>
      <c r="R5" s="93"/>
      <c r="S5" s="74" t="s">
        <v>188</v>
      </c>
    </row>
    <row r="6" spans="7:19" ht="18" thickBot="1">
      <c r="G6" s="92" t="s">
        <v>132</v>
      </c>
      <c r="H6" s="93"/>
      <c r="I6" s="74" t="str">
        <f>+S6</f>
        <v>036</v>
      </c>
      <c r="Q6" s="92" t="s">
        <v>132</v>
      </c>
      <c r="R6" s="93"/>
      <c r="S6" s="74" t="s">
        <v>193</v>
      </c>
    </row>
    <row r="7" spans="7:19" ht="16.5">
      <c r="G7" s="47"/>
      <c r="H7" s="94" t="s">
        <v>133</v>
      </c>
      <c r="I7" s="94"/>
      <c r="Q7" s="47"/>
      <c r="R7" s="94" t="s">
        <v>133</v>
      </c>
      <c r="S7" s="94"/>
    </row>
    <row r="8" spans="9:19" ht="16.5">
      <c r="I8" s="3" t="s">
        <v>183</v>
      </c>
      <c r="S8" s="3" t="s">
        <v>183</v>
      </c>
    </row>
    <row r="9" spans="3:16" ht="18" customHeight="1" thickBot="1">
      <c r="C9" s="76" t="s">
        <v>182</v>
      </c>
      <c r="D9" s="95" t="str">
        <f>+N9</f>
        <v>宇都宮ジュニア</v>
      </c>
      <c r="E9" s="95"/>
      <c r="F9" s="2" t="s">
        <v>98</v>
      </c>
      <c r="M9" s="76" t="s">
        <v>182</v>
      </c>
      <c r="N9" s="95" t="s">
        <v>192</v>
      </c>
      <c r="O9" s="95"/>
      <c r="P9" s="2" t="s">
        <v>98</v>
      </c>
    </row>
    <row r="10" spans="3:15" ht="16.5">
      <c r="C10" s="1"/>
      <c r="D10" s="21"/>
      <c r="E10" s="21"/>
      <c r="M10" s="1"/>
      <c r="N10" s="21"/>
      <c r="O10" s="21"/>
    </row>
    <row r="11" spans="2:19" ht="18" customHeight="1">
      <c r="B11" s="1"/>
      <c r="C11" s="3" t="s">
        <v>0</v>
      </c>
      <c r="D11" s="89" t="str">
        <f>+N11</f>
        <v>澤田　武</v>
      </c>
      <c r="E11" s="89"/>
      <c r="F11" s="3" t="s">
        <v>39</v>
      </c>
      <c r="G11" s="4" t="str">
        <f>+Q11</f>
        <v>028-625-3476</v>
      </c>
      <c r="H11" s="3" t="s">
        <v>40</v>
      </c>
      <c r="I11" s="75" t="str">
        <f>+S11</f>
        <v>-</v>
      </c>
      <c r="L11" s="1"/>
      <c r="M11" s="3" t="s">
        <v>0</v>
      </c>
      <c r="N11" s="89" t="s">
        <v>114</v>
      </c>
      <c r="O11" s="89"/>
      <c r="P11" s="3" t="s">
        <v>39</v>
      </c>
      <c r="Q11" s="77" t="s">
        <v>191</v>
      </c>
      <c r="R11" s="3" t="s">
        <v>40</v>
      </c>
      <c r="S11" s="75" t="s">
        <v>90</v>
      </c>
    </row>
    <row r="13" spans="1:19" ht="27" customHeight="1">
      <c r="A13" s="91" t="s">
        <v>181</v>
      </c>
      <c r="B13" s="91"/>
      <c r="C13" s="91"/>
      <c r="D13" s="91"/>
      <c r="E13" s="91"/>
      <c r="F13" s="91"/>
      <c r="G13" s="91"/>
      <c r="H13" s="91"/>
      <c r="I13" s="91"/>
      <c r="K13" s="91" t="s">
        <v>181</v>
      </c>
      <c r="L13" s="91"/>
      <c r="M13" s="91"/>
      <c r="N13" s="91"/>
      <c r="O13" s="91"/>
      <c r="P13" s="91"/>
      <c r="Q13" s="91"/>
      <c r="R13" s="91"/>
      <c r="S13" s="91"/>
    </row>
    <row r="15" spans="1:19" ht="16.5">
      <c r="A15" s="1" t="s">
        <v>42</v>
      </c>
      <c r="B15" s="1"/>
      <c r="C15" s="1"/>
      <c r="D15" s="1"/>
      <c r="E15" s="1"/>
      <c r="F15" s="1"/>
      <c r="G15" s="1"/>
      <c r="H15" s="1"/>
      <c r="I15" s="1"/>
      <c r="K15" s="1" t="s">
        <v>42</v>
      </c>
      <c r="L15" s="1"/>
      <c r="M15" s="1"/>
      <c r="N15" s="1"/>
      <c r="O15" s="1"/>
      <c r="P15" s="1"/>
      <c r="Q15" s="1"/>
      <c r="R15" s="1"/>
      <c r="S15" s="1"/>
    </row>
    <row r="16" spans="1:19" ht="20.25" customHeight="1">
      <c r="A16" s="80" t="s">
        <v>43</v>
      </c>
      <c r="B16" s="81"/>
      <c r="C16" s="82"/>
      <c r="D16" s="5" t="s">
        <v>44</v>
      </c>
      <c r="E16" s="5" t="s">
        <v>45</v>
      </c>
      <c r="F16" s="5" t="s">
        <v>46</v>
      </c>
      <c r="G16" s="5" t="s">
        <v>47</v>
      </c>
      <c r="H16" s="5" t="s">
        <v>48</v>
      </c>
      <c r="I16" s="6" t="s">
        <v>49</v>
      </c>
      <c r="K16" s="80" t="s">
        <v>43</v>
      </c>
      <c r="L16" s="81"/>
      <c r="M16" s="82"/>
      <c r="N16" s="5" t="s">
        <v>44</v>
      </c>
      <c r="O16" s="5" t="s">
        <v>45</v>
      </c>
      <c r="P16" s="5" t="s">
        <v>46</v>
      </c>
      <c r="Q16" s="5" t="s">
        <v>47</v>
      </c>
      <c r="R16" s="5" t="s">
        <v>48</v>
      </c>
      <c r="S16" s="6" t="s">
        <v>49</v>
      </c>
    </row>
    <row r="17" spans="1:19" ht="16.5">
      <c r="A17" s="7" t="s">
        <v>50</v>
      </c>
      <c r="B17" s="8"/>
      <c r="C17" s="9"/>
      <c r="D17" s="5">
        <f aca="true" t="shared" si="0" ref="D17:F21">+N17</f>
        <v>0</v>
      </c>
      <c r="E17" s="5">
        <f t="shared" si="0"/>
        <v>0</v>
      </c>
      <c r="F17" s="5">
        <f>+P17</f>
        <v>0</v>
      </c>
      <c r="G17" s="5">
        <f>SUM(D17:F17)</f>
        <v>0</v>
      </c>
      <c r="H17" s="10">
        <v>1600</v>
      </c>
      <c r="I17" s="11">
        <f>SUM(G17)*H17</f>
        <v>0</v>
      </c>
      <c r="K17" s="7" t="s">
        <v>50</v>
      </c>
      <c r="L17" s="8"/>
      <c r="M17" s="9"/>
      <c r="N17" s="5"/>
      <c r="O17" s="5"/>
      <c r="P17" s="5"/>
      <c r="Q17" s="5">
        <f>+G17</f>
        <v>0</v>
      </c>
      <c r="R17" s="10">
        <v>2000</v>
      </c>
      <c r="S17" s="11">
        <f>SUM(Q17)*R17</f>
        <v>0</v>
      </c>
    </row>
    <row r="18" spans="1:19" ht="16.5">
      <c r="A18" s="7" t="s">
        <v>3</v>
      </c>
      <c r="B18" s="8"/>
      <c r="C18" s="9"/>
      <c r="D18" s="5">
        <f t="shared" si="0"/>
        <v>0</v>
      </c>
      <c r="E18" s="5">
        <f t="shared" si="0"/>
        <v>0</v>
      </c>
      <c r="F18" s="5">
        <f t="shared" si="0"/>
        <v>0</v>
      </c>
      <c r="G18" s="5">
        <f>SUM(D18:F18)</f>
        <v>0</v>
      </c>
      <c r="H18" s="10">
        <v>1600</v>
      </c>
      <c r="I18" s="11">
        <f>SUM(G18)*H18</f>
        <v>0</v>
      </c>
      <c r="K18" s="7" t="s">
        <v>3</v>
      </c>
      <c r="L18" s="8"/>
      <c r="M18" s="9"/>
      <c r="N18" s="5"/>
      <c r="O18" s="5"/>
      <c r="P18" s="5"/>
      <c r="Q18" s="5">
        <f>+G18</f>
        <v>0</v>
      </c>
      <c r="R18" s="10">
        <v>2000</v>
      </c>
      <c r="S18" s="11">
        <f>SUM(Q18)*R18</f>
        <v>0</v>
      </c>
    </row>
    <row r="19" spans="1:19" ht="16.5">
      <c r="A19" s="7" t="s">
        <v>2</v>
      </c>
      <c r="B19" s="8"/>
      <c r="C19" s="9"/>
      <c r="D19" s="5">
        <f t="shared" si="0"/>
        <v>0</v>
      </c>
      <c r="E19" s="5">
        <f t="shared" si="0"/>
        <v>0</v>
      </c>
      <c r="F19" s="5">
        <f t="shared" si="0"/>
        <v>1</v>
      </c>
      <c r="G19" s="5">
        <f>SUM(D19:F19)</f>
        <v>1</v>
      </c>
      <c r="H19" s="12">
        <v>400</v>
      </c>
      <c r="I19" s="11">
        <f>SUM(G19)*H19</f>
        <v>400</v>
      </c>
      <c r="K19" s="7" t="s">
        <v>2</v>
      </c>
      <c r="L19" s="8"/>
      <c r="M19" s="9"/>
      <c r="N19" s="5"/>
      <c r="O19" s="5"/>
      <c r="P19" s="5">
        <v>1</v>
      </c>
      <c r="Q19" s="5">
        <f>+G19</f>
        <v>1</v>
      </c>
      <c r="R19" s="12">
        <v>500</v>
      </c>
      <c r="S19" s="11">
        <f>SUM(Q19)*R19</f>
        <v>500</v>
      </c>
    </row>
    <row r="20" spans="1:19" ht="16.5">
      <c r="A20" s="7" t="s">
        <v>1</v>
      </c>
      <c r="B20" s="8"/>
      <c r="C20" s="9"/>
      <c r="D20" s="5">
        <f t="shared" si="0"/>
        <v>0</v>
      </c>
      <c r="E20" s="5">
        <f t="shared" si="0"/>
        <v>0</v>
      </c>
      <c r="F20" s="5">
        <f t="shared" si="0"/>
        <v>1</v>
      </c>
      <c r="G20" s="5">
        <f>SUM(D20:F20)</f>
        <v>1</v>
      </c>
      <c r="H20" s="12">
        <v>0</v>
      </c>
      <c r="I20" s="11">
        <f>SUM(G20)*H20</f>
        <v>0</v>
      </c>
      <c r="K20" s="7" t="s">
        <v>1</v>
      </c>
      <c r="L20" s="8"/>
      <c r="M20" s="9"/>
      <c r="N20" s="5"/>
      <c r="O20" s="5"/>
      <c r="P20" s="5">
        <v>1</v>
      </c>
      <c r="Q20" s="5">
        <f>+G20</f>
        <v>1</v>
      </c>
      <c r="R20" s="12">
        <v>0</v>
      </c>
      <c r="S20" s="11">
        <f>SUM(Q20)*R20</f>
        <v>0</v>
      </c>
    </row>
    <row r="21" spans="1:19" ht="16.5">
      <c r="A21" s="7" t="s">
        <v>51</v>
      </c>
      <c r="B21" s="8"/>
      <c r="C21" s="9"/>
      <c r="D21" s="5">
        <f>+N21</f>
        <v>0</v>
      </c>
      <c r="E21" s="5">
        <f t="shared" si="0"/>
        <v>0</v>
      </c>
      <c r="F21" s="5">
        <f t="shared" si="0"/>
        <v>1</v>
      </c>
      <c r="G21" s="5">
        <f>SUM(D21:F21)</f>
        <v>1</v>
      </c>
      <c r="H21" s="12">
        <v>0</v>
      </c>
      <c r="I21" s="11">
        <f>SUM(G21)*H21</f>
        <v>0</v>
      </c>
      <c r="K21" s="7" t="s">
        <v>51</v>
      </c>
      <c r="L21" s="8"/>
      <c r="M21" s="9"/>
      <c r="N21" s="5"/>
      <c r="O21" s="5"/>
      <c r="P21" s="5">
        <v>1</v>
      </c>
      <c r="Q21" s="5">
        <f>+G21</f>
        <v>1</v>
      </c>
      <c r="R21" s="12">
        <v>0</v>
      </c>
      <c r="S21" s="11">
        <f>SUM(Q21)*R21</f>
        <v>0</v>
      </c>
    </row>
    <row r="22" spans="1:19" ht="16.5">
      <c r="A22" s="1"/>
      <c r="B22" s="1"/>
      <c r="C22" s="1"/>
      <c r="D22" s="1"/>
      <c r="E22" s="1"/>
      <c r="F22" s="1"/>
      <c r="G22" s="1"/>
      <c r="H22" s="13" t="s">
        <v>184</v>
      </c>
      <c r="I22" s="11">
        <f>SUM(I17:I21)</f>
        <v>400</v>
      </c>
      <c r="K22" s="1"/>
      <c r="L22" s="1"/>
      <c r="M22" s="1"/>
      <c r="N22" s="1"/>
      <c r="O22" s="1"/>
      <c r="P22" s="1"/>
      <c r="Q22" s="1"/>
      <c r="R22" s="13" t="s">
        <v>52</v>
      </c>
      <c r="S22" s="11">
        <f>SUM(S17:S21)</f>
        <v>500</v>
      </c>
    </row>
    <row r="23" spans="1:19" ht="16.5">
      <c r="A23" s="1" t="s">
        <v>53</v>
      </c>
      <c r="B23" s="1"/>
      <c r="C23" s="1"/>
      <c r="D23" s="1"/>
      <c r="E23" s="1"/>
      <c r="F23" s="1"/>
      <c r="G23" s="1"/>
      <c r="H23" s="1"/>
      <c r="I23" s="1"/>
      <c r="K23" s="1" t="s">
        <v>53</v>
      </c>
      <c r="L23" s="1"/>
      <c r="M23" s="1"/>
      <c r="N23" s="1"/>
      <c r="O23" s="1"/>
      <c r="P23" s="1"/>
      <c r="Q23" s="1"/>
      <c r="R23" s="1"/>
      <c r="S23" s="1"/>
    </row>
    <row r="24" spans="1:19" ht="20.25" customHeight="1">
      <c r="A24" s="80" t="s">
        <v>54</v>
      </c>
      <c r="B24" s="81"/>
      <c r="C24" s="81"/>
      <c r="D24" s="81"/>
      <c r="E24" s="81"/>
      <c r="F24" s="82"/>
      <c r="G24" s="5" t="s">
        <v>47</v>
      </c>
      <c r="H24" s="5" t="s">
        <v>48</v>
      </c>
      <c r="I24" s="5" t="s">
        <v>49</v>
      </c>
      <c r="K24" s="80" t="s">
        <v>54</v>
      </c>
      <c r="L24" s="81"/>
      <c r="M24" s="81"/>
      <c r="N24" s="81"/>
      <c r="O24" s="81"/>
      <c r="P24" s="82"/>
      <c r="Q24" s="5" t="s">
        <v>47</v>
      </c>
      <c r="R24" s="5" t="s">
        <v>48</v>
      </c>
      <c r="S24" s="5" t="s">
        <v>49</v>
      </c>
    </row>
    <row r="25" spans="1:19" ht="16.5">
      <c r="A25" s="14" t="s">
        <v>55</v>
      </c>
      <c r="B25" s="8"/>
      <c r="C25" s="8"/>
      <c r="D25" s="8"/>
      <c r="E25" s="8"/>
      <c r="F25" s="9"/>
      <c r="G25" s="5">
        <f>+Q25</f>
        <v>0</v>
      </c>
      <c r="H25" s="10">
        <v>1000</v>
      </c>
      <c r="I25" s="11">
        <f aca="true" t="shared" si="1" ref="I25:I30">G25*H25</f>
        <v>0</v>
      </c>
      <c r="K25" s="14" t="s">
        <v>55</v>
      </c>
      <c r="L25" s="8"/>
      <c r="M25" s="8"/>
      <c r="N25" s="8"/>
      <c r="O25" s="8"/>
      <c r="P25" s="9"/>
      <c r="Q25" s="5"/>
      <c r="R25" s="10">
        <v>1000</v>
      </c>
      <c r="S25" s="11">
        <f aca="true" t="shared" si="2" ref="S25:S30">Q25*R25</f>
        <v>0</v>
      </c>
    </row>
    <row r="26" spans="1:19" ht="16.5">
      <c r="A26" s="14" t="s">
        <v>56</v>
      </c>
      <c r="B26" s="8"/>
      <c r="C26" s="8"/>
      <c r="D26" s="8"/>
      <c r="E26" s="8"/>
      <c r="F26" s="9"/>
      <c r="G26" s="5">
        <f aca="true" t="shared" si="3" ref="G26:G35">+Q26</f>
        <v>0</v>
      </c>
      <c r="H26" s="10">
        <v>1000</v>
      </c>
      <c r="I26" s="11">
        <f t="shared" si="1"/>
        <v>0</v>
      </c>
      <c r="K26" s="14" t="s">
        <v>56</v>
      </c>
      <c r="L26" s="8"/>
      <c r="M26" s="8"/>
      <c r="N26" s="8"/>
      <c r="O26" s="8"/>
      <c r="P26" s="9"/>
      <c r="Q26" s="5"/>
      <c r="R26" s="10">
        <v>1000</v>
      </c>
      <c r="S26" s="11">
        <f t="shared" si="2"/>
        <v>0</v>
      </c>
    </row>
    <row r="27" spans="1:19" ht="16.5">
      <c r="A27" s="14" t="s">
        <v>4</v>
      </c>
      <c r="B27" s="8"/>
      <c r="C27" s="8"/>
      <c r="D27" s="8"/>
      <c r="E27" s="8"/>
      <c r="F27" s="9"/>
      <c r="G27" s="5">
        <f t="shared" si="3"/>
        <v>0</v>
      </c>
      <c r="H27" s="10">
        <v>1000</v>
      </c>
      <c r="I27" s="11">
        <f t="shared" si="1"/>
        <v>0</v>
      </c>
      <c r="K27" s="14" t="s">
        <v>4</v>
      </c>
      <c r="L27" s="8"/>
      <c r="M27" s="8"/>
      <c r="N27" s="8"/>
      <c r="O27" s="8"/>
      <c r="P27" s="9"/>
      <c r="Q27" s="5"/>
      <c r="R27" s="10">
        <v>1000</v>
      </c>
      <c r="S27" s="11">
        <f t="shared" si="2"/>
        <v>0</v>
      </c>
    </row>
    <row r="28" spans="1:19" ht="16.5">
      <c r="A28" s="14" t="s">
        <v>57</v>
      </c>
      <c r="B28" s="8"/>
      <c r="C28" s="8"/>
      <c r="D28" s="8"/>
      <c r="E28" s="8"/>
      <c r="F28" s="9"/>
      <c r="G28" s="5">
        <f t="shared" si="3"/>
        <v>0</v>
      </c>
      <c r="H28" s="10">
        <v>1000</v>
      </c>
      <c r="I28" s="11">
        <f t="shared" si="1"/>
        <v>0</v>
      </c>
      <c r="K28" s="14" t="s">
        <v>57</v>
      </c>
      <c r="L28" s="8"/>
      <c r="M28" s="8"/>
      <c r="N28" s="8"/>
      <c r="O28" s="8"/>
      <c r="P28" s="9"/>
      <c r="Q28" s="5"/>
      <c r="R28" s="10">
        <v>1000</v>
      </c>
      <c r="S28" s="11">
        <f t="shared" si="2"/>
        <v>0</v>
      </c>
    </row>
    <row r="29" spans="1:19" ht="16.5">
      <c r="A29" s="14" t="s">
        <v>5</v>
      </c>
      <c r="B29" s="8"/>
      <c r="C29" s="8"/>
      <c r="D29" s="8"/>
      <c r="E29" s="8"/>
      <c r="F29" s="9"/>
      <c r="G29" s="5">
        <f t="shared" si="3"/>
        <v>0</v>
      </c>
      <c r="H29" s="10">
        <v>1000</v>
      </c>
      <c r="I29" s="11">
        <f t="shared" si="1"/>
        <v>0</v>
      </c>
      <c r="K29" s="14" t="s">
        <v>5</v>
      </c>
      <c r="L29" s="8"/>
      <c r="M29" s="8"/>
      <c r="N29" s="8"/>
      <c r="O29" s="8"/>
      <c r="P29" s="9"/>
      <c r="Q29" s="5"/>
      <c r="R29" s="10">
        <v>1000</v>
      </c>
      <c r="S29" s="11">
        <f t="shared" si="2"/>
        <v>0</v>
      </c>
    </row>
    <row r="30" spans="1:19" ht="16.5">
      <c r="A30" s="14" t="s">
        <v>6</v>
      </c>
      <c r="B30" s="8"/>
      <c r="C30" s="8"/>
      <c r="D30" s="8"/>
      <c r="E30" s="8"/>
      <c r="F30" s="9"/>
      <c r="G30" s="5">
        <f t="shared" si="3"/>
        <v>0</v>
      </c>
      <c r="H30" s="10">
        <v>1000</v>
      </c>
      <c r="I30" s="11">
        <f t="shared" si="1"/>
        <v>0</v>
      </c>
      <c r="K30" s="14" t="s">
        <v>6</v>
      </c>
      <c r="L30" s="8"/>
      <c r="M30" s="8"/>
      <c r="N30" s="8"/>
      <c r="O30" s="8"/>
      <c r="P30" s="9"/>
      <c r="Q30" s="5"/>
      <c r="R30" s="10">
        <v>1000</v>
      </c>
      <c r="S30" s="11">
        <f t="shared" si="2"/>
        <v>0</v>
      </c>
    </row>
    <row r="31" spans="1:19" ht="20.25" customHeight="1">
      <c r="A31" s="80" t="s">
        <v>58</v>
      </c>
      <c r="B31" s="81"/>
      <c r="C31" s="81"/>
      <c r="D31" s="81"/>
      <c r="E31" s="81"/>
      <c r="F31" s="82"/>
      <c r="G31" s="5" t="s">
        <v>47</v>
      </c>
      <c r="H31" s="5" t="s">
        <v>48</v>
      </c>
      <c r="I31" s="5" t="s">
        <v>49</v>
      </c>
      <c r="K31" s="80" t="s">
        <v>58</v>
      </c>
      <c r="L31" s="81"/>
      <c r="M31" s="81"/>
      <c r="N31" s="81"/>
      <c r="O31" s="81"/>
      <c r="P31" s="82"/>
      <c r="Q31" s="5" t="s">
        <v>47</v>
      </c>
      <c r="R31" s="5" t="s">
        <v>48</v>
      </c>
      <c r="S31" s="5" t="s">
        <v>49</v>
      </c>
    </row>
    <row r="32" spans="1:19" ht="16.5">
      <c r="A32" s="14" t="s">
        <v>59</v>
      </c>
      <c r="B32" s="8"/>
      <c r="C32" s="8"/>
      <c r="D32" s="8"/>
      <c r="E32" s="8"/>
      <c r="F32" s="9"/>
      <c r="G32" s="5">
        <f t="shared" si="3"/>
        <v>0</v>
      </c>
      <c r="H32" s="10">
        <v>2000</v>
      </c>
      <c r="I32" s="11">
        <f>G32*H32</f>
        <v>0</v>
      </c>
      <c r="K32" s="14" t="s">
        <v>59</v>
      </c>
      <c r="L32" s="8"/>
      <c r="M32" s="8"/>
      <c r="N32" s="8"/>
      <c r="O32" s="8"/>
      <c r="P32" s="9"/>
      <c r="Q32" s="5"/>
      <c r="R32" s="10">
        <v>3000</v>
      </c>
      <c r="S32" s="11">
        <f>Q32*R32</f>
        <v>0</v>
      </c>
    </row>
    <row r="33" spans="1:19" ht="16.5" hidden="1">
      <c r="A33" s="14" t="s">
        <v>60</v>
      </c>
      <c r="B33" s="8"/>
      <c r="C33" s="8"/>
      <c r="D33" s="8"/>
      <c r="E33" s="8"/>
      <c r="F33" s="9"/>
      <c r="G33" s="5">
        <f t="shared" si="3"/>
        <v>0</v>
      </c>
      <c r="H33" s="10">
        <v>1200</v>
      </c>
      <c r="I33" s="11">
        <f>G33*H33</f>
        <v>0</v>
      </c>
      <c r="K33" s="14" t="s">
        <v>60</v>
      </c>
      <c r="L33" s="8"/>
      <c r="M33" s="8"/>
      <c r="N33" s="8"/>
      <c r="O33" s="8"/>
      <c r="P33" s="9"/>
      <c r="Q33" s="5"/>
      <c r="R33" s="10">
        <v>2200</v>
      </c>
      <c r="S33" s="11">
        <f>Q33*R33</f>
        <v>0</v>
      </c>
    </row>
    <row r="34" spans="1:19" ht="16.5">
      <c r="A34" s="14" t="s">
        <v>7</v>
      </c>
      <c r="B34" s="8"/>
      <c r="C34" s="8"/>
      <c r="D34" s="8"/>
      <c r="E34" s="8"/>
      <c r="F34" s="9"/>
      <c r="G34" s="5">
        <f t="shared" si="3"/>
        <v>0</v>
      </c>
      <c r="H34" s="10">
        <v>1000</v>
      </c>
      <c r="I34" s="11">
        <f>G34*H34</f>
        <v>0</v>
      </c>
      <c r="K34" s="14" t="s">
        <v>7</v>
      </c>
      <c r="L34" s="8"/>
      <c r="M34" s="8"/>
      <c r="N34" s="8"/>
      <c r="O34" s="8"/>
      <c r="P34" s="9"/>
      <c r="Q34" s="5"/>
      <c r="R34" s="10">
        <v>1000</v>
      </c>
      <c r="S34" s="11">
        <f>Q34*R34</f>
        <v>0</v>
      </c>
    </row>
    <row r="35" spans="1:19" ht="16.5">
      <c r="A35" s="14" t="s">
        <v>8</v>
      </c>
      <c r="B35" s="8"/>
      <c r="C35" s="8"/>
      <c r="D35" s="8"/>
      <c r="E35" s="8"/>
      <c r="F35" s="9"/>
      <c r="G35" s="5">
        <f t="shared" si="3"/>
        <v>0</v>
      </c>
      <c r="H35" s="10">
        <v>1000</v>
      </c>
      <c r="I35" s="11">
        <f>G35*H35</f>
        <v>0</v>
      </c>
      <c r="K35" s="14" t="s">
        <v>8</v>
      </c>
      <c r="L35" s="8"/>
      <c r="M35" s="8"/>
      <c r="N35" s="8"/>
      <c r="O35" s="8"/>
      <c r="P35" s="9"/>
      <c r="Q35" s="5"/>
      <c r="R35" s="10">
        <v>1000</v>
      </c>
      <c r="S35" s="11">
        <f>Q35*R35</f>
        <v>0</v>
      </c>
    </row>
    <row r="36" spans="1:19" ht="16.5">
      <c r="A36" s="1"/>
      <c r="B36" s="1"/>
      <c r="C36" s="1"/>
      <c r="D36" s="1"/>
      <c r="E36" s="1"/>
      <c r="F36" s="1"/>
      <c r="G36" s="1"/>
      <c r="H36" s="13" t="s">
        <v>184</v>
      </c>
      <c r="I36" s="11">
        <f>SUM(I25:I30,I32:I35)</f>
        <v>0</v>
      </c>
      <c r="K36" s="1"/>
      <c r="L36" s="1"/>
      <c r="M36" s="1"/>
      <c r="N36" s="1"/>
      <c r="O36" s="1"/>
      <c r="P36" s="1"/>
      <c r="Q36" s="1"/>
      <c r="R36" s="13" t="s">
        <v>61</v>
      </c>
      <c r="S36" s="11">
        <f>SUM(S25:S30,S32:S35)</f>
        <v>0</v>
      </c>
    </row>
    <row r="37" spans="1:19" ht="16.5">
      <c r="A37" s="1"/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1" t="s">
        <v>62</v>
      </c>
      <c r="B38" s="1"/>
      <c r="C38" s="1"/>
      <c r="D38" s="1"/>
      <c r="E38" s="1"/>
      <c r="F38" s="1"/>
      <c r="G38" s="1"/>
      <c r="H38" s="1"/>
      <c r="I38" s="1"/>
      <c r="K38" s="1" t="s">
        <v>62</v>
      </c>
      <c r="L38" s="1"/>
      <c r="M38" s="1"/>
      <c r="N38" s="1"/>
      <c r="O38" s="1"/>
      <c r="P38" s="1"/>
      <c r="Q38" s="1"/>
      <c r="R38" s="1"/>
      <c r="S38" s="1"/>
    </row>
    <row r="39" spans="1:19" ht="20.25" customHeight="1">
      <c r="A39" s="80" t="s">
        <v>63</v>
      </c>
      <c r="B39" s="81"/>
      <c r="C39" s="81"/>
      <c r="D39" s="81"/>
      <c r="E39" s="81"/>
      <c r="F39" s="82"/>
      <c r="G39" s="5" t="s">
        <v>47</v>
      </c>
      <c r="H39" s="5" t="s">
        <v>48</v>
      </c>
      <c r="I39" s="5" t="s">
        <v>64</v>
      </c>
      <c r="K39" s="80" t="s">
        <v>63</v>
      </c>
      <c r="L39" s="81"/>
      <c r="M39" s="81"/>
      <c r="N39" s="81"/>
      <c r="O39" s="81"/>
      <c r="P39" s="82"/>
      <c r="Q39" s="5" t="s">
        <v>47</v>
      </c>
      <c r="R39" s="5" t="s">
        <v>48</v>
      </c>
      <c r="S39" s="5" t="s">
        <v>64</v>
      </c>
    </row>
    <row r="40" spans="1:19" ht="16.5">
      <c r="A40" s="14" t="s">
        <v>66</v>
      </c>
      <c r="B40" s="8"/>
      <c r="C40" s="8"/>
      <c r="D40" s="8"/>
      <c r="E40" s="8"/>
      <c r="F40" s="9"/>
      <c r="G40" s="5">
        <f aca="true" t="shared" si="4" ref="G40:G49">+Q40</f>
        <v>0</v>
      </c>
      <c r="H40" s="10">
        <v>4200</v>
      </c>
      <c r="I40" s="11">
        <f aca="true" t="shared" si="5" ref="I40:I49">G40*H40</f>
        <v>0</v>
      </c>
      <c r="K40" s="14" t="s">
        <v>66</v>
      </c>
      <c r="L40" s="8"/>
      <c r="M40" s="8"/>
      <c r="N40" s="8"/>
      <c r="O40" s="8"/>
      <c r="P40" s="9"/>
      <c r="Q40" s="5"/>
      <c r="R40" s="10">
        <v>4200</v>
      </c>
      <c r="S40" s="11">
        <f aca="true" t="shared" si="6" ref="S40:S49">Q40*R40</f>
        <v>0</v>
      </c>
    </row>
    <row r="41" spans="1:19" ht="16.5">
      <c r="A41" s="14" t="s">
        <v>68</v>
      </c>
      <c r="B41" s="8"/>
      <c r="C41" s="8"/>
      <c r="D41" s="8"/>
      <c r="E41" s="8"/>
      <c r="F41" s="9"/>
      <c r="G41" s="5">
        <f t="shared" si="4"/>
        <v>0</v>
      </c>
      <c r="H41" s="10">
        <v>7700</v>
      </c>
      <c r="I41" s="11">
        <f t="shared" si="5"/>
        <v>0</v>
      </c>
      <c r="K41" s="14" t="s">
        <v>68</v>
      </c>
      <c r="L41" s="8"/>
      <c r="M41" s="8"/>
      <c r="N41" s="8"/>
      <c r="O41" s="8"/>
      <c r="P41" s="9"/>
      <c r="Q41" s="5"/>
      <c r="R41" s="10">
        <v>7700</v>
      </c>
      <c r="S41" s="11">
        <f t="shared" si="6"/>
        <v>0</v>
      </c>
    </row>
    <row r="42" spans="1:19" ht="16.5">
      <c r="A42" s="7" t="s">
        <v>69</v>
      </c>
      <c r="B42" s="8"/>
      <c r="C42" s="8"/>
      <c r="D42" s="8"/>
      <c r="E42" s="8"/>
      <c r="F42" s="9"/>
      <c r="G42" s="5">
        <f t="shared" si="4"/>
        <v>0</v>
      </c>
      <c r="H42" s="10">
        <v>1300</v>
      </c>
      <c r="I42" s="11">
        <f t="shared" si="5"/>
        <v>0</v>
      </c>
      <c r="K42" s="7" t="s">
        <v>69</v>
      </c>
      <c r="L42" s="8"/>
      <c r="M42" s="8"/>
      <c r="N42" s="8"/>
      <c r="O42" s="8"/>
      <c r="P42" s="9"/>
      <c r="Q42" s="5"/>
      <c r="R42" s="10">
        <v>1300</v>
      </c>
      <c r="S42" s="11">
        <f t="shared" si="6"/>
        <v>0</v>
      </c>
    </row>
    <row r="43" spans="1:19" ht="16.5">
      <c r="A43" s="14" t="s">
        <v>71</v>
      </c>
      <c r="B43" s="8"/>
      <c r="C43" s="8"/>
      <c r="D43" s="8"/>
      <c r="E43" s="8"/>
      <c r="F43" s="9"/>
      <c r="G43" s="5">
        <f t="shared" si="4"/>
        <v>0</v>
      </c>
      <c r="H43" s="10">
        <v>5000</v>
      </c>
      <c r="I43" s="11">
        <f t="shared" si="5"/>
        <v>0</v>
      </c>
      <c r="K43" s="14" t="s">
        <v>71</v>
      </c>
      <c r="L43" s="8"/>
      <c r="M43" s="8"/>
      <c r="N43" s="8"/>
      <c r="O43" s="8"/>
      <c r="P43" s="9"/>
      <c r="Q43" s="5"/>
      <c r="R43" s="10">
        <v>5000</v>
      </c>
      <c r="S43" s="11">
        <f t="shared" si="6"/>
        <v>0</v>
      </c>
    </row>
    <row r="44" spans="1:19" ht="16.5">
      <c r="A44" s="14" t="s">
        <v>73</v>
      </c>
      <c r="B44" s="8"/>
      <c r="C44" s="8"/>
      <c r="D44" s="8"/>
      <c r="E44" s="8"/>
      <c r="F44" s="9"/>
      <c r="G44" s="5">
        <f t="shared" si="4"/>
        <v>0</v>
      </c>
      <c r="H44" s="10">
        <v>9200</v>
      </c>
      <c r="I44" s="11">
        <f t="shared" si="5"/>
        <v>0</v>
      </c>
      <c r="K44" s="14" t="s">
        <v>73</v>
      </c>
      <c r="L44" s="8"/>
      <c r="M44" s="8"/>
      <c r="N44" s="8"/>
      <c r="O44" s="8"/>
      <c r="P44" s="9"/>
      <c r="Q44" s="5"/>
      <c r="R44" s="10">
        <v>9200</v>
      </c>
      <c r="S44" s="11">
        <f t="shared" si="6"/>
        <v>0</v>
      </c>
    </row>
    <row r="45" spans="1:19" ht="16.5">
      <c r="A45" s="7" t="s">
        <v>175</v>
      </c>
      <c r="B45" s="8"/>
      <c r="C45" s="8"/>
      <c r="D45" s="8"/>
      <c r="E45" s="8"/>
      <c r="F45" s="9"/>
      <c r="G45" s="5">
        <f t="shared" si="4"/>
        <v>0</v>
      </c>
      <c r="H45" s="10">
        <v>1300</v>
      </c>
      <c r="I45" s="11">
        <f t="shared" si="5"/>
        <v>0</v>
      </c>
      <c r="K45" s="7" t="s">
        <v>175</v>
      </c>
      <c r="L45" s="8"/>
      <c r="M45" s="8"/>
      <c r="N45" s="8"/>
      <c r="O45" s="8"/>
      <c r="P45" s="9"/>
      <c r="Q45" s="5"/>
      <c r="R45" s="10">
        <v>1300</v>
      </c>
      <c r="S45" s="11">
        <f t="shared" si="6"/>
        <v>0</v>
      </c>
    </row>
    <row r="46" spans="1:19" ht="16.5">
      <c r="A46" s="7" t="s">
        <v>176</v>
      </c>
      <c r="B46" s="8"/>
      <c r="C46" s="8"/>
      <c r="D46" s="8"/>
      <c r="E46" s="8"/>
      <c r="F46" s="9"/>
      <c r="G46" s="5">
        <f t="shared" si="4"/>
        <v>0</v>
      </c>
      <c r="H46" s="10">
        <v>8000</v>
      </c>
      <c r="I46" s="11">
        <f t="shared" si="5"/>
        <v>0</v>
      </c>
      <c r="K46" s="7" t="s">
        <v>176</v>
      </c>
      <c r="L46" s="8"/>
      <c r="M46" s="8"/>
      <c r="N46" s="8"/>
      <c r="O46" s="8"/>
      <c r="P46" s="9"/>
      <c r="Q46" s="5"/>
      <c r="R46" s="10">
        <v>8000</v>
      </c>
      <c r="S46" s="11">
        <f t="shared" si="6"/>
        <v>0</v>
      </c>
    </row>
    <row r="47" spans="1:19" ht="16.5">
      <c r="A47" s="7" t="s">
        <v>178</v>
      </c>
      <c r="B47" s="8"/>
      <c r="C47" s="8"/>
      <c r="D47" s="8"/>
      <c r="E47" s="8"/>
      <c r="F47" s="9"/>
      <c r="G47" s="5">
        <f t="shared" si="4"/>
        <v>0</v>
      </c>
      <c r="H47" s="10">
        <v>13400</v>
      </c>
      <c r="I47" s="11">
        <f t="shared" si="5"/>
        <v>0</v>
      </c>
      <c r="K47" s="7" t="s">
        <v>178</v>
      </c>
      <c r="L47" s="8"/>
      <c r="M47" s="8"/>
      <c r="N47" s="8"/>
      <c r="O47" s="8"/>
      <c r="P47" s="9"/>
      <c r="Q47" s="5"/>
      <c r="R47" s="10">
        <v>13400</v>
      </c>
      <c r="S47" s="11">
        <f t="shared" si="6"/>
        <v>0</v>
      </c>
    </row>
    <row r="48" spans="1:19" ht="16.5">
      <c r="A48" s="7" t="s">
        <v>177</v>
      </c>
      <c r="B48" s="8"/>
      <c r="C48" s="8"/>
      <c r="D48" s="8"/>
      <c r="E48" s="8"/>
      <c r="F48" s="9"/>
      <c r="G48" s="5">
        <f t="shared" si="4"/>
        <v>0</v>
      </c>
      <c r="H48" s="10">
        <v>11800</v>
      </c>
      <c r="I48" s="11">
        <f t="shared" si="5"/>
        <v>0</v>
      </c>
      <c r="K48" s="7" t="s">
        <v>177</v>
      </c>
      <c r="L48" s="8"/>
      <c r="M48" s="8"/>
      <c r="N48" s="8"/>
      <c r="O48" s="8"/>
      <c r="P48" s="9"/>
      <c r="Q48" s="5"/>
      <c r="R48" s="10">
        <v>11800</v>
      </c>
      <c r="S48" s="11">
        <f t="shared" si="6"/>
        <v>0</v>
      </c>
    </row>
    <row r="49" spans="1:19" ht="16.5">
      <c r="A49" s="7" t="s">
        <v>179</v>
      </c>
      <c r="B49" s="8"/>
      <c r="C49" s="8"/>
      <c r="D49" s="8"/>
      <c r="E49" s="8"/>
      <c r="F49" s="9"/>
      <c r="G49" s="5">
        <f t="shared" si="4"/>
        <v>0</v>
      </c>
      <c r="H49" s="10">
        <v>24000</v>
      </c>
      <c r="I49" s="11">
        <f t="shared" si="5"/>
        <v>0</v>
      </c>
      <c r="K49" s="7" t="s">
        <v>179</v>
      </c>
      <c r="L49" s="8"/>
      <c r="M49" s="8"/>
      <c r="N49" s="8"/>
      <c r="O49" s="8"/>
      <c r="P49" s="9"/>
      <c r="Q49" s="5"/>
      <c r="R49" s="10">
        <v>24000</v>
      </c>
      <c r="S49" s="11">
        <f t="shared" si="6"/>
        <v>0</v>
      </c>
    </row>
    <row r="50" spans="1:19" ht="16.5">
      <c r="A50" s="1"/>
      <c r="B50" s="1"/>
      <c r="C50" s="1"/>
      <c r="D50" s="1"/>
      <c r="E50" s="1"/>
      <c r="F50" s="1"/>
      <c r="G50" s="1"/>
      <c r="H50" s="13" t="s">
        <v>184</v>
      </c>
      <c r="I50" s="11">
        <f>SUM(I40:I49)</f>
        <v>0</v>
      </c>
      <c r="K50" s="1"/>
      <c r="L50" s="1"/>
      <c r="M50" s="1"/>
      <c r="N50" s="1"/>
      <c r="O50" s="1"/>
      <c r="P50" s="1"/>
      <c r="Q50" s="1"/>
      <c r="R50" s="13" t="s">
        <v>75</v>
      </c>
      <c r="S50" s="11">
        <f>SUM(S40:S49)</f>
        <v>0</v>
      </c>
    </row>
    <row r="51" spans="1:19" ht="16.5">
      <c r="A51" s="1"/>
      <c r="B51" s="1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>
      <c r="A52" s="1"/>
      <c r="B52" s="1"/>
      <c r="C52" s="1"/>
      <c r="D52" s="1"/>
      <c r="E52" s="1"/>
      <c r="F52" s="1"/>
      <c r="G52" s="3" t="s">
        <v>185</v>
      </c>
      <c r="H52" s="79">
        <f>I22+I36+I50</f>
        <v>400</v>
      </c>
      <c r="I52" s="83"/>
      <c r="K52" s="1"/>
      <c r="L52" s="1"/>
      <c r="M52" s="1"/>
      <c r="N52" s="1"/>
      <c r="O52" s="1"/>
      <c r="P52" s="1"/>
      <c r="Q52" s="3" t="s">
        <v>97</v>
      </c>
      <c r="R52" s="79">
        <f>S22+S36+S50</f>
        <v>500</v>
      </c>
      <c r="S52" s="83"/>
    </row>
    <row r="58" spans="1:19" ht="16.5">
      <c r="A58" s="1" t="s">
        <v>76</v>
      </c>
      <c r="B58" s="1"/>
      <c r="C58" s="1"/>
      <c r="D58" s="1"/>
      <c r="E58" s="1"/>
      <c r="F58" s="1"/>
      <c r="G58" s="1"/>
      <c r="H58" s="1"/>
      <c r="I58" s="1"/>
      <c r="K58" s="1" t="s">
        <v>76</v>
      </c>
      <c r="L58" s="1"/>
      <c r="M58" s="1"/>
      <c r="N58" s="1"/>
      <c r="O58" s="1"/>
      <c r="P58" s="1"/>
      <c r="Q58" s="1"/>
      <c r="R58" s="1"/>
      <c r="S58" s="1"/>
    </row>
    <row r="59" spans="1:19" ht="16.5">
      <c r="A59" s="1"/>
      <c r="B59" s="1"/>
      <c r="C59" s="1"/>
      <c r="D59" s="85" t="s">
        <v>77</v>
      </c>
      <c r="E59" s="86"/>
      <c r="F59" s="87"/>
      <c r="G59" s="85" t="s">
        <v>78</v>
      </c>
      <c r="H59" s="86"/>
      <c r="I59" s="87"/>
      <c r="K59" s="1"/>
      <c r="L59" s="1"/>
      <c r="M59" s="1"/>
      <c r="N59" s="85" t="s">
        <v>77</v>
      </c>
      <c r="O59" s="86"/>
      <c r="P59" s="87"/>
      <c r="Q59" s="85" t="s">
        <v>78</v>
      </c>
      <c r="R59" s="86"/>
      <c r="S59" s="87"/>
    </row>
    <row r="60" spans="1:19" ht="16.5">
      <c r="A60" s="15" t="s">
        <v>79</v>
      </c>
      <c r="B60" s="1"/>
      <c r="C60" s="1"/>
      <c r="D60" s="88"/>
      <c r="E60" s="89"/>
      <c r="F60" s="90"/>
      <c r="G60" s="88"/>
      <c r="H60" s="89"/>
      <c r="I60" s="90"/>
      <c r="K60" s="15" t="s">
        <v>79</v>
      </c>
      <c r="L60" s="1"/>
      <c r="M60" s="1"/>
      <c r="N60" s="88"/>
      <c r="O60" s="89"/>
      <c r="P60" s="90"/>
      <c r="Q60" s="88"/>
      <c r="R60" s="89"/>
      <c r="S60" s="90"/>
    </row>
    <row r="61" spans="1:19" ht="20.25" customHeight="1">
      <c r="A61" s="80" t="s">
        <v>80</v>
      </c>
      <c r="B61" s="81"/>
      <c r="C61" s="82"/>
      <c r="D61" s="5" t="s">
        <v>47</v>
      </c>
      <c r="E61" s="5" t="s">
        <v>48</v>
      </c>
      <c r="F61" s="5" t="s">
        <v>49</v>
      </c>
      <c r="G61" s="5" t="s">
        <v>47</v>
      </c>
      <c r="H61" s="5" t="s">
        <v>48</v>
      </c>
      <c r="I61" s="6" t="s">
        <v>49</v>
      </c>
      <c r="K61" s="80" t="s">
        <v>80</v>
      </c>
      <c r="L61" s="81"/>
      <c r="M61" s="82"/>
      <c r="N61" s="5" t="s">
        <v>47</v>
      </c>
      <c r="O61" s="5" t="s">
        <v>48</v>
      </c>
      <c r="P61" s="5" t="s">
        <v>49</v>
      </c>
      <c r="Q61" s="5" t="s">
        <v>47</v>
      </c>
      <c r="R61" s="5" t="s">
        <v>48</v>
      </c>
      <c r="S61" s="6" t="s">
        <v>49</v>
      </c>
    </row>
    <row r="62" spans="1:19" ht="20.25" customHeight="1">
      <c r="A62" s="16" t="s">
        <v>81</v>
      </c>
      <c r="B62" s="8"/>
      <c r="C62" s="9"/>
      <c r="D62" s="5">
        <f>+N62</f>
        <v>0</v>
      </c>
      <c r="E62" s="10">
        <v>2000</v>
      </c>
      <c r="F62" s="11">
        <f>D62*E62</f>
        <v>0</v>
      </c>
      <c r="G62" s="5">
        <f>+Q62</f>
        <v>0</v>
      </c>
      <c r="H62" s="10">
        <v>5000</v>
      </c>
      <c r="I62" s="11">
        <f aca="true" t="shared" si="7" ref="I62:I69">G62*H62</f>
        <v>0</v>
      </c>
      <c r="K62" s="16" t="s">
        <v>81</v>
      </c>
      <c r="L62" s="8"/>
      <c r="M62" s="9"/>
      <c r="N62" s="5"/>
      <c r="O62" s="10">
        <v>2000</v>
      </c>
      <c r="P62" s="11">
        <f>N62*O62</f>
        <v>0</v>
      </c>
      <c r="Q62" s="5"/>
      <c r="R62" s="10">
        <v>5000</v>
      </c>
      <c r="S62" s="11">
        <f aca="true" t="shared" si="8" ref="S62:S69">Q62*R62</f>
        <v>0</v>
      </c>
    </row>
    <row r="63" spans="1:19" ht="20.25" customHeight="1">
      <c r="A63" s="16" t="s">
        <v>82</v>
      </c>
      <c r="B63" s="8"/>
      <c r="C63" s="9"/>
      <c r="D63" s="5">
        <f aca="true" t="shared" si="9" ref="D63:D69">+N63</f>
        <v>0</v>
      </c>
      <c r="E63" s="10">
        <v>2000</v>
      </c>
      <c r="F63" s="11">
        <f aca="true" t="shared" si="10" ref="F63:F69">D63*E63</f>
        <v>0</v>
      </c>
      <c r="G63" s="5">
        <f aca="true" t="shared" si="11" ref="G63:G69">+Q63</f>
        <v>0</v>
      </c>
      <c r="H63" s="10">
        <v>5000</v>
      </c>
      <c r="I63" s="11">
        <f t="shared" si="7"/>
        <v>0</v>
      </c>
      <c r="K63" s="16" t="s">
        <v>82</v>
      </c>
      <c r="L63" s="8"/>
      <c r="M63" s="9"/>
      <c r="N63" s="5"/>
      <c r="O63" s="10">
        <v>2000</v>
      </c>
      <c r="P63" s="11">
        <f aca="true" t="shared" si="12" ref="P63:P69">N63*O63</f>
        <v>0</v>
      </c>
      <c r="Q63" s="5"/>
      <c r="R63" s="10">
        <v>5000</v>
      </c>
      <c r="S63" s="11">
        <f t="shared" si="8"/>
        <v>0</v>
      </c>
    </row>
    <row r="64" spans="1:19" ht="20.25" customHeight="1">
      <c r="A64" s="16" t="s">
        <v>83</v>
      </c>
      <c r="B64" s="8"/>
      <c r="C64" s="9"/>
      <c r="D64" s="5">
        <f t="shared" si="9"/>
        <v>0</v>
      </c>
      <c r="E64" s="10">
        <v>2000</v>
      </c>
      <c r="F64" s="11">
        <f t="shared" si="10"/>
        <v>0</v>
      </c>
      <c r="G64" s="5">
        <f t="shared" si="11"/>
        <v>0</v>
      </c>
      <c r="H64" s="10">
        <v>5000</v>
      </c>
      <c r="I64" s="11">
        <f t="shared" si="7"/>
        <v>0</v>
      </c>
      <c r="K64" s="16" t="s">
        <v>83</v>
      </c>
      <c r="L64" s="8"/>
      <c r="M64" s="9"/>
      <c r="N64" s="5"/>
      <c r="O64" s="10">
        <v>2000</v>
      </c>
      <c r="P64" s="11">
        <f t="shared" si="12"/>
        <v>0</v>
      </c>
      <c r="Q64" s="5"/>
      <c r="R64" s="10">
        <v>5000</v>
      </c>
      <c r="S64" s="11">
        <f t="shared" si="8"/>
        <v>0</v>
      </c>
    </row>
    <row r="65" spans="1:19" ht="20.25" customHeight="1">
      <c r="A65" s="16" t="s">
        <v>84</v>
      </c>
      <c r="B65" s="8"/>
      <c r="C65" s="9"/>
      <c r="D65" s="5">
        <f t="shared" si="9"/>
        <v>3</v>
      </c>
      <c r="E65" s="10">
        <v>2000</v>
      </c>
      <c r="F65" s="11">
        <f t="shared" si="10"/>
        <v>6000</v>
      </c>
      <c r="G65" s="5">
        <f t="shared" si="11"/>
        <v>0</v>
      </c>
      <c r="H65" s="10">
        <v>5000</v>
      </c>
      <c r="I65" s="11">
        <f t="shared" si="7"/>
        <v>0</v>
      </c>
      <c r="K65" s="16" t="s">
        <v>84</v>
      </c>
      <c r="L65" s="8"/>
      <c r="M65" s="9"/>
      <c r="N65" s="5">
        <v>3</v>
      </c>
      <c r="O65" s="10">
        <v>2000</v>
      </c>
      <c r="P65" s="11">
        <f t="shared" si="12"/>
        <v>6000</v>
      </c>
      <c r="Q65" s="5"/>
      <c r="R65" s="10">
        <v>5000</v>
      </c>
      <c r="S65" s="11">
        <f t="shared" si="8"/>
        <v>0</v>
      </c>
    </row>
    <row r="66" spans="1:19" ht="20.25" customHeight="1">
      <c r="A66" s="16" t="s">
        <v>85</v>
      </c>
      <c r="B66" s="8"/>
      <c r="C66" s="9"/>
      <c r="D66" s="5">
        <f t="shared" si="9"/>
        <v>0</v>
      </c>
      <c r="E66" s="10">
        <v>2000</v>
      </c>
      <c r="F66" s="11">
        <f t="shared" si="10"/>
        <v>0</v>
      </c>
      <c r="G66" s="5">
        <f t="shared" si="11"/>
        <v>0</v>
      </c>
      <c r="H66" s="10">
        <v>5000</v>
      </c>
      <c r="I66" s="11">
        <f t="shared" si="7"/>
        <v>0</v>
      </c>
      <c r="K66" s="16" t="s">
        <v>85</v>
      </c>
      <c r="L66" s="8"/>
      <c r="M66" s="9"/>
      <c r="N66" s="5"/>
      <c r="O66" s="10">
        <v>2000</v>
      </c>
      <c r="P66" s="11">
        <f t="shared" si="12"/>
        <v>0</v>
      </c>
      <c r="Q66" s="5"/>
      <c r="R66" s="10">
        <v>5000</v>
      </c>
      <c r="S66" s="11">
        <f t="shared" si="8"/>
        <v>0</v>
      </c>
    </row>
    <row r="67" spans="1:19" ht="20.25" customHeight="1">
      <c r="A67" s="16" t="s">
        <v>86</v>
      </c>
      <c r="B67" s="8"/>
      <c r="C67" s="9"/>
      <c r="D67" s="5">
        <f t="shared" si="9"/>
        <v>0</v>
      </c>
      <c r="E67" s="10">
        <v>2000</v>
      </c>
      <c r="F67" s="11">
        <f t="shared" si="10"/>
        <v>0</v>
      </c>
      <c r="G67" s="5">
        <f t="shared" si="11"/>
        <v>0</v>
      </c>
      <c r="H67" s="10">
        <v>5000</v>
      </c>
      <c r="I67" s="11">
        <f t="shared" si="7"/>
        <v>0</v>
      </c>
      <c r="K67" s="16" t="s">
        <v>86</v>
      </c>
      <c r="L67" s="8"/>
      <c r="M67" s="9"/>
      <c r="N67" s="5"/>
      <c r="O67" s="10">
        <v>2000</v>
      </c>
      <c r="P67" s="11">
        <f t="shared" si="12"/>
        <v>0</v>
      </c>
      <c r="Q67" s="5"/>
      <c r="R67" s="10">
        <v>5000</v>
      </c>
      <c r="S67" s="11">
        <f t="shared" si="8"/>
        <v>0</v>
      </c>
    </row>
    <row r="68" spans="1:19" ht="20.25" customHeight="1">
      <c r="A68" s="16" t="s">
        <v>87</v>
      </c>
      <c r="B68" s="8"/>
      <c r="C68" s="9"/>
      <c r="D68" s="5">
        <f t="shared" si="9"/>
        <v>0</v>
      </c>
      <c r="E68" s="10">
        <v>2000</v>
      </c>
      <c r="F68" s="11">
        <f t="shared" si="10"/>
        <v>0</v>
      </c>
      <c r="G68" s="5">
        <f t="shared" si="11"/>
        <v>0</v>
      </c>
      <c r="H68" s="10">
        <v>5000</v>
      </c>
      <c r="I68" s="11">
        <f t="shared" si="7"/>
        <v>0</v>
      </c>
      <c r="K68" s="16" t="s">
        <v>87</v>
      </c>
      <c r="L68" s="8"/>
      <c r="M68" s="9"/>
      <c r="N68" s="5"/>
      <c r="O68" s="10">
        <v>2000</v>
      </c>
      <c r="P68" s="11">
        <f t="shared" si="12"/>
        <v>0</v>
      </c>
      <c r="Q68" s="5"/>
      <c r="R68" s="10">
        <v>5000</v>
      </c>
      <c r="S68" s="11">
        <f t="shared" si="8"/>
        <v>0</v>
      </c>
    </row>
    <row r="69" spans="1:19" ht="20.25" customHeight="1">
      <c r="A69" s="16" t="s">
        <v>88</v>
      </c>
      <c r="B69" s="8"/>
      <c r="C69" s="9"/>
      <c r="D69" s="5">
        <f t="shared" si="9"/>
        <v>0</v>
      </c>
      <c r="E69" s="10">
        <v>2000</v>
      </c>
      <c r="F69" s="11">
        <f t="shared" si="10"/>
        <v>0</v>
      </c>
      <c r="G69" s="5">
        <f t="shared" si="11"/>
        <v>0</v>
      </c>
      <c r="H69" s="10">
        <v>5000</v>
      </c>
      <c r="I69" s="11">
        <f t="shared" si="7"/>
        <v>0</v>
      </c>
      <c r="K69" s="16" t="s">
        <v>88</v>
      </c>
      <c r="L69" s="8"/>
      <c r="M69" s="9"/>
      <c r="N69" s="5"/>
      <c r="O69" s="10">
        <v>2000</v>
      </c>
      <c r="P69" s="11">
        <f t="shared" si="12"/>
        <v>0</v>
      </c>
      <c r="Q69" s="5"/>
      <c r="R69" s="10">
        <v>5000</v>
      </c>
      <c r="S69" s="11">
        <f t="shared" si="8"/>
        <v>0</v>
      </c>
    </row>
    <row r="70" spans="1:19" ht="20.25" customHeight="1">
      <c r="A70" s="1"/>
      <c r="B70" s="1"/>
      <c r="C70" s="3" t="s">
        <v>89</v>
      </c>
      <c r="D70" s="5"/>
      <c r="E70" s="13" t="s">
        <v>90</v>
      </c>
      <c r="F70" s="11">
        <f>SUM(F62:F69)</f>
        <v>6000</v>
      </c>
      <c r="G70" s="5"/>
      <c r="H70" s="13" t="s">
        <v>90</v>
      </c>
      <c r="I70" s="11">
        <f>SUM(I62:I69)</f>
        <v>0</v>
      </c>
      <c r="K70" s="1"/>
      <c r="L70" s="1"/>
      <c r="M70" s="3" t="s">
        <v>89</v>
      </c>
      <c r="N70" s="5"/>
      <c r="O70" s="13" t="s">
        <v>90</v>
      </c>
      <c r="P70" s="11">
        <f>SUM(P62:P69)</f>
        <v>6000</v>
      </c>
      <c r="Q70" s="5"/>
      <c r="R70" s="13" t="s">
        <v>90</v>
      </c>
      <c r="S70" s="11">
        <f>SUM(S62:S69)</f>
        <v>0</v>
      </c>
    </row>
    <row r="71" spans="1:19" ht="16.5">
      <c r="A71" s="1"/>
      <c r="B71" s="1"/>
      <c r="C71" s="3"/>
      <c r="D71" s="17"/>
      <c r="E71" s="18"/>
      <c r="F71" s="17"/>
      <c r="G71" s="17"/>
      <c r="H71" s="18"/>
      <c r="I71" s="17"/>
      <c r="K71" s="1"/>
      <c r="L71" s="1"/>
      <c r="M71" s="3"/>
      <c r="N71" s="17"/>
      <c r="O71" s="18"/>
      <c r="P71" s="17"/>
      <c r="Q71" s="17"/>
      <c r="R71" s="18"/>
      <c r="S71" s="17"/>
    </row>
    <row r="72" spans="1:19" ht="16.5">
      <c r="A72" s="1"/>
      <c r="B72" s="1"/>
      <c r="C72" s="3"/>
      <c r="D72" s="17"/>
      <c r="E72" s="18"/>
      <c r="F72" s="17"/>
      <c r="G72" s="17"/>
      <c r="H72" s="18"/>
      <c r="I72" s="17"/>
      <c r="K72" s="1"/>
      <c r="L72" s="1"/>
      <c r="M72" s="3"/>
      <c r="N72" s="17"/>
      <c r="O72" s="18"/>
      <c r="P72" s="17"/>
      <c r="Q72" s="17"/>
      <c r="R72" s="18"/>
      <c r="S72" s="17"/>
    </row>
    <row r="73" spans="1:19" ht="16.5">
      <c r="A73" s="1"/>
      <c r="B73" s="1"/>
      <c r="C73" s="3"/>
      <c r="D73" s="85" t="s">
        <v>77</v>
      </c>
      <c r="E73" s="86"/>
      <c r="F73" s="87"/>
      <c r="G73" s="85" t="s">
        <v>78</v>
      </c>
      <c r="H73" s="86"/>
      <c r="I73" s="87"/>
      <c r="K73" s="1"/>
      <c r="L73" s="1"/>
      <c r="M73" s="3"/>
      <c r="N73" s="85" t="s">
        <v>77</v>
      </c>
      <c r="O73" s="86"/>
      <c r="P73" s="87"/>
      <c r="Q73" s="85" t="s">
        <v>78</v>
      </c>
      <c r="R73" s="86"/>
      <c r="S73" s="87"/>
    </row>
    <row r="74" spans="1:19" ht="16.5">
      <c r="A74" s="15" t="s">
        <v>91</v>
      </c>
      <c r="B74" s="1"/>
      <c r="C74" s="1"/>
      <c r="D74" s="88"/>
      <c r="E74" s="89"/>
      <c r="F74" s="90"/>
      <c r="G74" s="88"/>
      <c r="H74" s="89"/>
      <c r="I74" s="90"/>
      <c r="K74" s="15" t="s">
        <v>91</v>
      </c>
      <c r="L74" s="1"/>
      <c r="M74" s="1"/>
      <c r="N74" s="88"/>
      <c r="O74" s="89"/>
      <c r="P74" s="90"/>
      <c r="Q74" s="88"/>
      <c r="R74" s="89"/>
      <c r="S74" s="90"/>
    </row>
    <row r="75" spans="1:19" ht="20.25" customHeight="1">
      <c r="A75" s="80" t="s">
        <v>80</v>
      </c>
      <c r="B75" s="81"/>
      <c r="C75" s="82"/>
      <c r="D75" s="5" t="s">
        <v>47</v>
      </c>
      <c r="E75" s="5" t="s">
        <v>48</v>
      </c>
      <c r="F75" s="5" t="s">
        <v>49</v>
      </c>
      <c r="G75" s="5" t="s">
        <v>47</v>
      </c>
      <c r="H75" s="5" t="s">
        <v>48</v>
      </c>
      <c r="I75" s="6" t="s">
        <v>49</v>
      </c>
      <c r="K75" s="80" t="s">
        <v>80</v>
      </c>
      <c r="L75" s="81"/>
      <c r="M75" s="82"/>
      <c r="N75" s="5" t="s">
        <v>47</v>
      </c>
      <c r="O75" s="5" t="s">
        <v>48</v>
      </c>
      <c r="P75" s="5" t="s">
        <v>49</v>
      </c>
      <c r="Q75" s="5" t="s">
        <v>47</v>
      </c>
      <c r="R75" s="5" t="s">
        <v>48</v>
      </c>
      <c r="S75" s="6" t="s">
        <v>49</v>
      </c>
    </row>
    <row r="76" spans="1:19" ht="20.25" customHeight="1">
      <c r="A76" s="16" t="s">
        <v>81</v>
      </c>
      <c r="B76" s="8"/>
      <c r="C76" s="9"/>
      <c r="D76" s="5">
        <f aca="true" t="shared" si="13" ref="D76:D83">+N76</f>
        <v>0</v>
      </c>
      <c r="E76" s="10">
        <v>4000</v>
      </c>
      <c r="F76" s="11">
        <f aca="true" t="shared" si="14" ref="F76:F83">D76*E76</f>
        <v>0</v>
      </c>
      <c r="G76" s="5">
        <f aca="true" t="shared" si="15" ref="G76:G83">+Q76</f>
        <v>0</v>
      </c>
      <c r="H76" s="10">
        <v>15000</v>
      </c>
      <c r="I76" s="11">
        <f aca="true" t="shared" si="16" ref="I76:I83">G76*H76</f>
        <v>0</v>
      </c>
      <c r="K76" s="16" t="s">
        <v>81</v>
      </c>
      <c r="L76" s="8"/>
      <c r="M76" s="9"/>
      <c r="N76" s="5"/>
      <c r="O76" s="10">
        <v>4000</v>
      </c>
      <c r="P76" s="11">
        <f aca="true" t="shared" si="17" ref="P76:P83">N76*O76</f>
        <v>0</v>
      </c>
      <c r="Q76" s="5"/>
      <c r="R76" s="10">
        <v>15000</v>
      </c>
      <c r="S76" s="11">
        <f aca="true" t="shared" si="18" ref="S76:S83">Q76*R76</f>
        <v>0</v>
      </c>
    </row>
    <row r="77" spans="1:19" ht="20.25" customHeight="1">
      <c r="A77" s="16" t="s">
        <v>82</v>
      </c>
      <c r="B77" s="8"/>
      <c r="C77" s="9"/>
      <c r="D77" s="5">
        <f t="shared" si="13"/>
        <v>0</v>
      </c>
      <c r="E77" s="10">
        <v>4000</v>
      </c>
      <c r="F77" s="11">
        <f t="shared" si="14"/>
        <v>0</v>
      </c>
      <c r="G77" s="5">
        <f t="shared" si="15"/>
        <v>0</v>
      </c>
      <c r="H77" s="10">
        <v>15000</v>
      </c>
      <c r="I77" s="11">
        <f t="shared" si="16"/>
        <v>0</v>
      </c>
      <c r="K77" s="16" t="s">
        <v>82</v>
      </c>
      <c r="L77" s="8"/>
      <c r="M77" s="9"/>
      <c r="N77" s="5"/>
      <c r="O77" s="10">
        <v>4000</v>
      </c>
      <c r="P77" s="11">
        <f t="shared" si="17"/>
        <v>0</v>
      </c>
      <c r="Q77" s="5"/>
      <c r="R77" s="10">
        <v>15000</v>
      </c>
      <c r="S77" s="11">
        <f t="shared" si="18"/>
        <v>0</v>
      </c>
    </row>
    <row r="78" spans="1:19" ht="20.25" customHeight="1">
      <c r="A78" s="16" t="s">
        <v>83</v>
      </c>
      <c r="B78" s="8"/>
      <c r="C78" s="9"/>
      <c r="D78" s="5">
        <f t="shared" si="13"/>
        <v>0</v>
      </c>
      <c r="E78" s="10">
        <v>4000</v>
      </c>
      <c r="F78" s="11">
        <f t="shared" si="14"/>
        <v>0</v>
      </c>
      <c r="G78" s="5">
        <f t="shared" si="15"/>
        <v>0</v>
      </c>
      <c r="H78" s="10">
        <v>15000</v>
      </c>
      <c r="I78" s="11">
        <f t="shared" si="16"/>
        <v>0</v>
      </c>
      <c r="K78" s="16" t="s">
        <v>83</v>
      </c>
      <c r="L78" s="8"/>
      <c r="M78" s="9"/>
      <c r="N78" s="5"/>
      <c r="O78" s="10">
        <v>4000</v>
      </c>
      <c r="P78" s="11">
        <f t="shared" si="17"/>
        <v>0</v>
      </c>
      <c r="Q78" s="5"/>
      <c r="R78" s="10">
        <v>15000</v>
      </c>
      <c r="S78" s="11">
        <f t="shared" si="18"/>
        <v>0</v>
      </c>
    </row>
    <row r="79" spans="1:19" ht="20.25" customHeight="1">
      <c r="A79" s="16" t="s">
        <v>84</v>
      </c>
      <c r="B79" s="8"/>
      <c r="C79" s="9"/>
      <c r="D79" s="5">
        <f t="shared" si="13"/>
        <v>0</v>
      </c>
      <c r="E79" s="10">
        <v>4000</v>
      </c>
      <c r="F79" s="11">
        <f t="shared" si="14"/>
        <v>0</v>
      </c>
      <c r="G79" s="5">
        <f t="shared" si="15"/>
        <v>0</v>
      </c>
      <c r="H79" s="10">
        <v>15000</v>
      </c>
      <c r="I79" s="11">
        <f t="shared" si="16"/>
        <v>0</v>
      </c>
      <c r="K79" s="16" t="s">
        <v>84</v>
      </c>
      <c r="L79" s="8"/>
      <c r="M79" s="9"/>
      <c r="N79" s="5"/>
      <c r="O79" s="10">
        <v>4000</v>
      </c>
      <c r="P79" s="11">
        <f t="shared" si="17"/>
        <v>0</v>
      </c>
      <c r="Q79" s="5"/>
      <c r="R79" s="10">
        <v>15000</v>
      </c>
      <c r="S79" s="11">
        <f t="shared" si="18"/>
        <v>0</v>
      </c>
    </row>
    <row r="80" spans="1:19" ht="20.25" customHeight="1">
      <c r="A80" s="16" t="s">
        <v>85</v>
      </c>
      <c r="B80" s="8"/>
      <c r="C80" s="9"/>
      <c r="D80" s="5">
        <f t="shared" si="13"/>
        <v>0</v>
      </c>
      <c r="E80" s="10">
        <v>4000</v>
      </c>
      <c r="F80" s="11">
        <f t="shared" si="14"/>
        <v>0</v>
      </c>
      <c r="G80" s="5">
        <f t="shared" si="15"/>
        <v>0</v>
      </c>
      <c r="H80" s="10">
        <v>15000</v>
      </c>
      <c r="I80" s="11">
        <f t="shared" si="16"/>
        <v>0</v>
      </c>
      <c r="K80" s="16" t="s">
        <v>85</v>
      </c>
      <c r="L80" s="8"/>
      <c r="M80" s="9"/>
      <c r="N80" s="5"/>
      <c r="O80" s="10">
        <v>4000</v>
      </c>
      <c r="P80" s="11">
        <f t="shared" si="17"/>
        <v>0</v>
      </c>
      <c r="Q80" s="5"/>
      <c r="R80" s="10">
        <v>15000</v>
      </c>
      <c r="S80" s="11">
        <f t="shared" si="18"/>
        <v>0</v>
      </c>
    </row>
    <row r="81" spans="1:19" ht="20.25" customHeight="1">
      <c r="A81" s="16" t="s">
        <v>86</v>
      </c>
      <c r="B81" s="8"/>
      <c r="C81" s="9"/>
      <c r="D81" s="5">
        <f t="shared" si="13"/>
        <v>0</v>
      </c>
      <c r="E81" s="10">
        <v>4000</v>
      </c>
      <c r="F81" s="11">
        <f t="shared" si="14"/>
        <v>0</v>
      </c>
      <c r="G81" s="5">
        <f t="shared" si="15"/>
        <v>0</v>
      </c>
      <c r="H81" s="10">
        <v>15000</v>
      </c>
      <c r="I81" s="11">
        <f t="shared" si="16"/>
        <v>0</v>
      </c>
      <c r="K81" s="16" t="s">
        <v>86</v>
      </c>
      <c r="L81" s="8"/>
      <c r="M81" s="9"/>
      <c r="N81" s="5"/>
      <c r="O81" s="10">
        <v>4000</v>
      </c>
      <c r="P81" s="11">
        <f t="shared" si="17"/>
        <v>0</v>
      </c>
      <c r="Q81" s="5"/>
      <c r="R81" s="10">
        <v>15000</v>
      </c>
      <c r="S81" s="11">
        <f t="shared" si="18"/>
        <v>0</v>
      </c>
    </row>
    <row r="82" spans="1:19" ht="20.25" customHeight="1">
      <c r="A82" s="16" t="s">
        <v>87</v>
      </c>
      <c r="B82" s="8"/>
      <c r="C82" s="9"/>
      <c r="D82" s="5">
        <f t="shared" si="13"/>
        <v>0</v>
      </c>
      <c r="E82" s="10">
        <v>4000</v>
      </c>
      <c r="F82" s="11">
        <f t="shared" si="14"/>
        <v>0</v>
      </c>
      <c r="G82" s="5">
        <f t="shared" si="15"/>
        <v>0</v>
      </c>
      <c r="H82" s="10">
        <v>15000</v>
      </c>
      <c r="I82" s="11">
        <f t="shared" si="16"/>
        <v>0</v>
      </c>
      <c r="K82" s="16" t="s">
        <v>87</v>
      </c>
      <c r="L82" s="8"/>
      <c r="M82" s="9"/>
      <c r="N82" s="5"/>
      <c r="O82" s="10">
        <v>4000</v>
      </c>
      <c r="P82" s="11">
        <f t="shared" si="17"/>
        <v>0</v>
      </c>
      <c r="Q82" s="5"/>
      <c r="R82" s="10">
        <v>15000</v>
      </c>
      <c r="S82" s="11">
        <f t="shared" si="18"/>
        <v>0</v>
      </c>
    </row>
    <row r="83" spans="1:19" ht="20.25" customHeight="1">
      <c r="A83" s="16" t="s">
        <v>88</v>
      </c>
      <c r="B83" s="8"/>
      <c r="C83" s="9"/>
      <c r="D83" s="5">
        <f t="shared" si="13"/>
        <v>0</v>
      </c>
      <c r="E83" s="10">
        <v>4000</v>
      </c>
      <c r="F83" s="11">
        <f t="shared" si="14"/>
        <v>0</v>
      </c>
      <c r="G83" s="5">
        <f t="shared" si="15"/>
        <v>0</v>
      </c>
      <c r="H83" s="10">
        <v>15000</v>
      </c>
      <c r="I83" s="11">
        <f t="shared" si="16"/>
        <v>0</v>
      </c>
      <c r="K83" s="16" t="s">
        <v>88</v>
      </c>
      <c r="L83" s="8"/>
      <c r="M83" s="9"/>
      <c r="N83" s="5"/>
      <c r="O83" s="10">
        <v>4000</v>
      </c>
      <c r="P83" s="11">
        <f t="shared" si="17"/>
        <v>0</v>
      </c>
      <c r="Q83" s="5"/>
      <c r="R83" s="10">
        <v>15000</v>
      </c>
      <c r="S83" s="11">
        <f t="shared" si="18"/>
        <v>0</v>
      </c>
    </row>
    <row r="84" spans="1:19" ht="20.25" customHeight="1">
      <c r="A84" s="1"/>
      <c r="B84" s="1"/>
      <c r="C84" s="3" t="s">
        <v>89</v>
      </c>
      <c r="D84" s="5"/>
      <c r="E84" s="13" t="s">
        <v>90</v>
      </c>
      <c r="F84" s="11">
        <f>SUM(F76:F83)</f>
        <v>0</v>
      </c>
      <c r="G84" s="5"/>
      <c r="H84" s="13" t="s">
        <v>90</v>
      </c>
      <c r="I84" s="11">
        <f>SUM(I76:I83)</f>
        <v>0</v>
      </c>
      <c r="K84" s="1"/>
      <c r="L84" s="1"/>
      <c r="M84" s="3" t="s">
        <v>89</v>
      </c>
      <c r="N84" s="5"/>
      <c r="O84" s="13" t="s">
        <v>90</v>
      </c>
      <c r="P84" s="11">
        <f>SUM(P76:P83)</f>
        <v>0</v>
      </c>
      <c r="Q84" s="5">
        <f>+G84</f>
        <v>0</v>
      </c>
      <c r="R84" s="13" t="s">
        <v>90</v>
      </c>
      <c r="S84" s="11">
        <f>SUM(S76:S83)</f>
        <v>0</v>
      </c>
    </row>
    <row r="85" spans="1:19" ht="16.5">
      <c r="A85" s="1"/>
      <c r="B85" s="1"/>
      <c r="C85" s="3"/>
      <c r="D85" s="17"/>
      <c r="E85" s="17"/>
      <c r="F85" s="17"/>
      <c r="G85" s="17"/>
      <c r="H85" s="19"/>
      <c r="I85" s="17"/>
      <c r="K85" s="1"/>
      <c r="L85" s="1"/>
      <c r="M85" s="3"/>
      <c r="N85" s="17"/>
      <c r="O85" s="17"/>
      <c r="P85" s="17"/>
      <c r="Q85" s="17"/>
      <c r="R85" s="19"/>
      <c r="S85" s="17"/>
    </row>
    <row r="86" spans="1:19" ht="16.5">
      <c r="A86" s="1"/>
      <c r="B86" s="1"/>
      <c r="C86" s="3"/>
      <c r="D86" s="17"/>
      <c r="E86" s="17"/>
      <c r="G86" s="20" t="s">
        <v>186</v>
      </c>
      <c r="H86" s="79">
        <f>F70+I70+F84+I84</f>
        <v>6000</v>
      </c>
      <c r="I86" s="83"/>
      <c r="K86" s="1"/>
      <c r="L86" s="1"/>
      <c r="M86" s="3"/>
      <c r="N86" s="17"/>
      <c r="O86" s="17"/>
      <c r="Q86" s="20" t="s">
        <v>92</v>
      </c>
      <c r="R86" s="79">
        <f>P70+S70+P84+S84</f>
        <v>6000</v>
      </c>
      <c r="S86" s="83"/>
    </row>
    <row r="87" spans="1:19" ht="16.5">
      <c r="A87" s="1"/>
      <c r="B87" s="1"/>
      <c r="C87" s="3"/>
      <c r="D87" s="17"/>
      <c r="E87" s="17"/>
      <c r="F87" s="17"/>
      <c r="G87" s="17"/>
      <c r="H87" s="19"/>
      <c r="I87" s="17"/>
      <c r="K87" s="1"/>
      <c r="L87" s="1"/>
      <c r="M87" s="3"/>
      <c r="N87" s="17"/>
      <c r="O87" s="17"/>
      <c r="P87" s="17"/>
      <c r="Q87" s="17"/>
      <c r="R87" s="19"/>
      <c r="S87" s="17"/>
    </row>
    <row r="88" spans="1:19" ht="16.5">
      <c r="A88" s="1"/>
      <c r="B88" s="1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6.5">
      <c r="A89" s="1"/>
      <c r="B89" s="1"/>
      <c r="C89" s="1"/>
      <c r="D89" s="1"/>
      <c r="E89" s="1"/>
      <c r="G89" s="3" t="s">
        <v>187</v>
      </c>
      <c r="H89" s="78">
        <f>H52+H86</f>
        <v>6400</v>
      </c>
      <c r="I89" s="84"/>
      <c r="K89" s="1"/>
      <c r="L89" s="1"/>
      <c r="M89" s="1"/>
      <c r="N89" s="1"/>
      <c r="O89" s="1"/>
      <c r="Q89" s="3" t="s">
        <v>93</v>
      </c>
      <c r="R89" s="78">
        <f>R52+R86</f>
        <v>6500</v>
      </c>
      <c r="S89" s="84"/>
    </row>
    <row r="91" spans="1:19" ht="16.5">
      <c r="A91" s="1"/>
      <c r="G91" s="3"/>
      <c r="K91" s="1" t="s">
        <v>94</v>
      </c>
      <c r="Q91" s="3" t="s">
        <v>95</v>
      </c>
      <c r="R91" s="79"/>
      <c r="S91" s="83"/>
    </row>
    <row r="93" spans="7:19" ht="16.5">
      <c r="G93" s="3"/>
      <c r="Q93" s="3" t="s">
        <v>96</v>
      </c>
      <c r="R93" s="79">
        <f>R89+R91</f>
        <v>6500</v>
      </c>
      <c r="S93" s="83"/>
    </row>
    <row r="95" spans="1:11" ht="16.5">
      <c r="A95" s="1" t="s">
        <v>9</v>
      </c>
      <c r="K95" s="1" t="s">
        <v>9</v>
      </c>
    </row>
    <row r="96" spans="1:17" ht="16.5">
      <c r="A96" s="1"/>
      <c r="B96" s="1"/>
      <c r="C96" s="3"/>
      <c r="D96" s="17"/>
      <c r="E96" s="17"/>
      <c r="G96" s="20"/>
      <c r="K96" s="1"/>
      <c r="L96" s="1"/>
      <c r="M96" s="3"/>
      <c r="N96" s="17"/>
      <c r="O96" s="17"/>
      <c r="Q96" s="20"/>
    </row>
    <row r="97" spans="1:19" ht="16.5">
      <c r="A97" s="1"/>
      <c r="B97" s="1"/>
      <c r="C97" s="3"/>
      <c r="D97" s="17"/>
      <c r="E97" s="17"/>
      <c r="F97" s="17"/>
      <c r="G97" s="17"/>
      <c r="H97" s="19"/>
      <c r="I97" s="17"/>
      <c r="K97" s="1"/>
      <c r="L97" s="1"/>
      <c r="M97" s="3"/>
      <c r="N97" s="17"/>
      <c r="O97" s="17"/>
      <c r="P97" s="17"/>
      <c r="Q97" s="17"/>
      <c r="R97" s="19"/>
      <c r="S97" s="17"/>
    </row>
    <row r="98" spans="1:19" ht="16.5">
      <c r="A98" s="1"/>
      <c r="B98" s="1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</row>
    <row r="99" spans="1:17" ht="16.5">
      <c r="A99" s="1"/>
      <c r="B99" s="1"/>
      <c r="C99" s="1"/>
      <c r="D99" s="1"/>
      <c r="E99" s="1"/>
      <c r="G99" s="3"/>
      <c r="K99" s="1"/>
      <c r="L99" s="1"/>
      <c r="M99" s="1"/>
      <c r="N99" s="1"/>
      <c r="O99" s="1"/>
      <c r="Q99" s="3"/>
    </row>
  </sheetData>
  <sheetProtection/>
  <mergeCells count="45">
    <mergeCell ref="D3:F3"/>
    <mergeCell ref="N3:P3"/>
    <mergeCell ref="G4:H4"/>
    <mergeCell ref="Q4:R4"/>
    <mergeCell ref="D5:E5"/>
    <mergeCell ref="G5:H5"/>
    <mergeCell ref="Q5:R5"/>
    <mergeCell ref="G6:H6"/>
    <mergeCell ref="Q6:R6"/>
    <mergeCell ref="H7:I7"/>
    <mergeCell ref="R7:S7"/>
    <mergeCell ref="D9:E9"/>
    <mergeCell ref="N9:O9"/>
    <mergeCell ref="D11:E11"/>
    <mergeCell ref="N11:O11"/>
    <mergeCell ref="A13:I13"/>
    <mergeCell ref="K13:S13"/>
    <mergeCell ref="A16:C16"/>
    <mergeCell ref="K16:M16"/>
    <mergeCell ref="A24:F24"/>
    <mergeCell ref="K24:P24"/>
    <mergeCell ref="A31:F31"/>
    <mergeCell ref="K31:P31"/>
    <mergeCell ref="A39:F39"/>
    <mergeCell ref="K39:P39"/>
    <mergeCell ref="H52:I52"/>
    <mergeCell ref="R52:S52"/>
    <mergeCell ref="D59:F60"/>
    <mergeCell ref="G59:I60"/>
    <mergeCell ref="N59:P60"/>
    <mergeCell ref="Q59:S60"/>
    <mergeCell ref="A61:C61"/>
    <mergeCell ref="K61:M61"/>
    <mergeCell ref="D73:F74"/>
    <mergeCell ref="G73:I74"/>
    <mergeCell ref="N73:P74"/>
    <mergeCell ref="Q73:S74"/>
    <mergeCell ref="R91:S91"/>
    <mergeCell ref="R93:S93"/>
    <mergeCell ref="A75:C75"/>
    <mergeCell ref="K75:M75"/>
    <mergeCell ref="H86:I86"/>
    <mergeCell ref="R86:S86"/>
    <mergeCell ref="H89:I89"/>
    <mergeCell ref="R89:S89"/>
  </mergeCells>
  <printOptions horizontalCentered="1"/>
  <pageMargins left="0.3937007874015748" right="0.3937007874015748" top="0.4330708661417323" bottom="0.4330708661417323" header="0.31496062992125984" footer="0.31496062992125984"/>
  <pageSetup fitToHeight="0" fitToWidth="1" orientation="portrait" paperSize="9"/>
  <rowBreaks count="1" manualBreakCount="1">
    <brk id="56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澤田 武</cp:lastModifiedBy>
  <cp:lastPrinted>2015-08-29T06:29:23Z</cp:lastPrinted>
  <dcterms:created xsi:type="dcterms:W3CDTF">2005-09-13T11:56:26Z</dcterms:created>
  <dcterms:modified xsi:type="dcterms:W3CDTF">2015-08-29T10:33:02Z</dcterms:modified>
  <cp:category/>
  <cp:version/>
  <cp:contentType/>
  <cp:contentStatus/>
</cp:coreProperties>
</file>